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5"/>
  </bookViews>
  <sheets>
    <sheet name="1" sheetId="1" r:id="rId1"/>
    <sheet name="2" sheetId="2" r:id="rId2"/>
    <sheet name="5" sheetId="3" r:id="rId3"/>
    <sheet name="6" sheetId="4" r:id="rId4"/>
    <sheet name="7" sheetId="5" r:id="rId5"/>
    <sheet name="8" sheetId="6" r:id="rId6"/>
  </sheets>
  <definedNames>
    <definedName name="_xlnm.Print_Titles" localSheetId="0">'1'!$5:$7</definedName>
    <definedName name="_xlnm.Print_Titles" localSheetId="1">'2'!$5:$6</definedName>
    <definedName name="_xlnm.Print_Titles" localSheetId="2">'5'!$5:$6</definedName>
    <definedName name="_xlnm.Print_Titles" localSheetId="3">'6'!$5:$7</definedName>
    <definedName name="_xlnm.Print_Area" localSheetId="0">'1'!$A$1:$L$53</definedName>
    <definedName name="_xlnm.Print_Area" localSheetId="1">'2'!$A$1:$K$76</definedName>
    <definedName name="_xlnm.Print_Area" localSheetId="2">'5'!$A$1:$N$29</definedName>
    <definedName name="_xlnm.Print_Area" localSheetId="3">'6'!$A$1:$G$79</definedName>
    <definedName name="_xlnm.Print_Area" localSheetId="5">'8'!$A$1:$J$12</definedName>
  </definedNames>
  <calcPr fullCalcOnLoad="1"/>
</workbook>
</file>

<file path=xl/sharedStrings.xml><?xml version="1.0" encoding="utf-8"?>
<sst xmlns="http://schemas.openxmlformats.org/spreadsheetml/2006/main" count="1040" uniqueCount="346">
  <si>
    <t>№ п/п</t>
  </si>
  <si>
    <t>Единица измерения</t>
  </si>
  <si>
    <t>Приложение 1</t>
  </si>
  <si>
    <t>Наименование целевого показателя (индикатора)</t>
  </si>
  <si>
    <t>Значения целевых показателей (индикаторов)</t>
  </si>
  <si>
    <t>Ожидаемый непосредственный результат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</si>
  <si>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</si>
  <si>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</si>
  <si>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</si>
  <si>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</si>
  <si>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</si>
  <si>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</si>
  <si>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</si>
  <si>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</si>
  <si>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Код аналитической программной классификации</t>
  </si>
  <si>
    <t>Пп</t>
  </si>
  <si>
    <t>ОМ</t>
  </si>
  <si>
    <t>М</t>
  </si>
  <si>
    <t>Всего</t>
  </si>
  <si>
    <t>Приложение 2</t>
  </si>
  <si>
    <t>Наименование муниципальной программы, подпрограммы, основного мероприятия, мероприятия</t>
  </si>
  <si>
    <t>МП</t>
  </si>
  <si>
    <t>Наименование муниципальной программы, подпрограммы</t>
  </si>
  <si>
    <t>Наименование подпрограммы, основного мероприятия, мероприятия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</si>
  <si>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</si>
  <si>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</si>
  <si>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</si>
  <si>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>2015 год</t>
  </si>
  <si>
    <t xml:space="preserve">собственные средства </t>
  </si>
  <si>
    <t>Ответственный исполнитель, соисполнители</t>
  </si>
  <si>
    <t>2015-2020 гг.</t>
  </si>
  <si>
    <t>Администрация Можгинского района</t>
  </si>
  <si>
    <t>3</t>
  </si>
  <si>
    <t>2</t>
  </si>
  <si>
    <t>Приложение 6</t>
  </si>
  <si>
    <t>08</t>
  </si>
  <si>
    <t>1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</si>
  <si>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</si>
  <si>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</si>
  <si>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</si>
  <si>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</si>
  <si>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</si>
  <si>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</si>
  <si>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</si>
  <si>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</si>
  <si>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</si>
  <si>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04</t>
  </si>
  <si>
    <t>11</t>
  </si>
  <si>
    <t>07</t>
  </si>
  <si>
    <t>09</t>
  </si>
  <si>
    <t>бюджет МО "Можгинский район"</t>
  </si>
  <si>
    <t xml:space="preserve">Факт за год, предшествующий отчетному году </t>
  </si>
  <si>
    <t>План на отчетный год</t>
  </si>
  <si>
    <t>Факт на конец отчетного периода, нарастающим итогом</t>
  </si>
  <si>
    <t>Отклонение факта на конец отчетного периода от плана на отчетный год</t>
  </si>
  <si>
    <t>% исполнения плана на отчетный год</t>
  </si>
  <si>
    <t xml:space="preserve">Темп роста (снижения) к уровню прошлого года, % </t>
  </si>
  <si>
    <t xml:space="preserve">Обоснование отклонений значений целевого показателя (индикатора) </t>
  </si>
  <si>
    <t>Срок выполнения плановый</t>
  </si>
  <si>
    <t>Срок выполнения фактический</t>
  </si>
  <si>
    <t>Достигнутый результат на конец отчетного периода</t>
  </si>
  <si>
    <t>Проблемы, возникшие в ходе реализации мероприятия</t>
  </si>
  <si>
    <t>Расходы бюджета муниципального образования "Можгинский район", тыс. рублей</t>
  </si>
  <si>
    <t>Кассовые расходы, %</t>
  </si>
  <si>
    <t>план на отчетный год</t>
  </si>
  <si>
    <t>кассовое исполнение на конец отчетного периода</t>
  </si>
  <si>
    <t>к плану на отчетный год</t>
  </si>
  <si>
    <t>Оценка расходов на отчетный год  (согласно муниципальной программе), тыс. руб.</t>
  </si>
  <si>
    <t>Фактические расходы на конец отчетного периода, нарастающим итогом, тыс. руб.</t>
  </si>
  <si>
    <t>Отношение фактических расходов на конец отчетного периода, нарастающим итогом, к оценке расходов на отчетный год, %</t>
  </si>
  <si>
    <t>иные межбюджетные трансферты из бюджета Удмуртской Республики, имеющие целевое назначение</t>
  </si>
  <si>
    <t>субвенция из бюджетов поселений</t>
  </si>
  <si>
    <t>иные внебюджетные трансферы из бюджетов поселений, имеющие целевое назначение</t>
  </si>
  <si>
    <t>субсидии из бюджета Удмуртской Республики, планируемые к привлечению</t>
  </si>
  <si>
    <t>средства бюджетов поселений, входящие в состав МО "Можгинский район"</t>
  </si>
  <si>
    <t>Прилдожение 7</t>
  </si>
  <si>
    <t>Вид правового акта</t>
  </si>
  <si>
    <t>Дата принятия</t>
  </si>
  <si>
    <t>Номер</t>
  </si>
  <si>
    <t>Суть изменений (краткое изложение)</t>
  </si>
  <si>
    <t>Территориальное развитие (градостроительство и землеустройство)</t>
  </si>
  <si>
    <t>Наличие утвержденной Схемы территориального планирования</t>
  </si>
  <si>
    <t>да/нет</t>
  </si>
  <si>
    <t>Доля разработанных и утвержденных Генеральных планов сельских поселений</t>
  </si>
  <si>
    <t>процентов</t>
  </si>
  <si>
    <t>Доля площади территории района, на которую подготовлены проекты планировки, проекты межевания территории, в общей площади территории района</t>
  </si>
  <si>
    <t>Доля площади территории района, на которую предоставлены актуализированные геодезические съемки, в общей площади территории района</t>
  </si>
  <si>
    <t>Общая площадь жилых помещений, приходящаяся в среднем на одного жителя, всего</t>
  </si>
  <si>
    <t>кв. м</t>
  </si>
  <si>
    <t>Общая площадь жилых помещений, приходящаяся в среднем на одного жителя, введенная в действие за отчетный год</t>
  </si>
  <si>
    <t>Площадь земельных участков, предоставленных для строительства в расчете на 10 тыс. человек населения</t>
  </si>
  <si>
    <t>га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</si>
  <si>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</si>
  <si>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Объем не завершенного в установленные сроки строительства, осуществляемого за счет средств бюджета района</t>
  </si>
  <si>
    <t>тыс. руб.</t>
  </si>
  <si>
    <t>да</t>
  </si>
  <si>
    <t>Жилищное хозяйство</t>
  </si>
  <si>
    <t>Количество капитально отремонтированных многоквартирных домов</t>
  </si>
  <si>
    <t>единиц</t>
  </si>
  <si>
    <t>Количество граждан, улучшивших условия проживания, в связи с проведением капитального ремонта многоквартирных домов</t>
  </si>
  <si>
    <t>Доля многоквартирных домов, в которых установлены коллективные (общедомовые) приборы учета потребления тепловой энергии, в общем количестве многоквартирных домов, расположенных на территории Можгинского района, в которых осуществляется централизованное теплоснабжение</t>
  </si>
  <si>
    <t>Доля многоквартирных домов, в которых установлены коллективные (общедомовые) приборы учета потребления горячей и холодной воды, в общем количестве многоквартирных домов, расположенных на территории Можгинского района</t>
  </si>
  <si>
    <t>Содержание и развитие коммунальной инфраструктуры</t>
  </si>
  <si>
    <t>Износ сетей холодного водоснабжения</t>
  </si>
  <si>
    <t>Количество инцидентов на системах холодного водоснабжения</t>
  </si>
  <si>
    <t>Удельный вес проб воды, отбор которых произведен из водопроводной сети и которые не отвечают техническим нормативам по санитарно-химическим показателям</t>
  </si>
  <si>
    <t>Износ сетей горячего водоснабжения</t>
  </si>
  <si>
    <t>Количество инцидентов на системах горячего водоснабжения</t>
  </si>
  <si>
    <t>Доля горячей воды, поданной с нарушением установленных требований в части температурных и гидравлических режимов</t>
  </si>
  <si>
    <t>Износ сетей водоотведения (канализации)</t>
  </si>
  <si>
    <t>Количество инцидентов на канализационных сетях</t>
  </si>
  <si>
    <t>Износ очистных сооружений</t>
  </si>
  <si>
    <t>Доля привлеченных частных инвестиций, в том числе заемных средств</t>
  </si>
  <si>
    <t>Доля организаций коммунального комплекса, осуществляющих производство товаров, оказание услуг по водо-, 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</si>
  <si>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Благоустройство и охрана окружающей среды</t>
  </si>
  <si>
    <t>Доля ликвидированных в отчетном периоде несанкционированных свалок, от числа образованных</t>
  </si>
  <si>
    <t>Доля муниципальных образований участвующих в районном конкурсе по санитарной очистке, благоустройству и озеленению населенных пунктов Можгинского района, от общего количества муниципальных образований, расположенных на территории Можгинского района</t>
  </si>
  <si>
    <t>Доля Административных штрафов за нарушение требований правовых актов в сфере благоустройства территорий сельских поселений, от общего количества заявлений в Административную комиссию</t>
  </si>
  <si>
    <t>Доля сетей уличного освещения в общей протяженности  улично-дорожной сети</t>
  </si>
  <si>
    <t>Доля работающих светоточек на улично-дорожной сети в общем количестве установленных светоточек</t>
  </si>
  <si>
    <t>Развитие транспортной системы (организация транспортного обслуживания населения, развитие дорожного хозяйства)</t>
  </si>
  <si>
    <t>Протяженность организованных маршрутов регулярных перевозок автомобильным  общественным транспортом</t>
  </si>
  <si>
    <t>км</t>
  </si>
  <si>
    <t>Количество транспортных средств, работающих на организованных маршрутах регулярных перевозок автомобильным и водным общественным транспортом</t>
  </si>
  <si>
    <t>Доля установленных дорожных предупреждающих знаков возле образовательных учреждений от потребности</t>
  </si>
  <si>
    <t>Протяженность автомобильных дорог общего пользования местного значения с усовершенствованным дорожным покрытием, в общей протяженности автомобильных дорог общего пользования местного значения</t>
  </si>
  <si>
    <t>Ввод в эксплуатацию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</si>
  <si>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</t>
  </si>
  <si>
    <t>Количество предписаний надзорных органов на состояние автомобильных дорог общего пользования местного значения</t>
  </si>
  <si>
    <t>Количество дорожно-транспортных происшествий на территории МО «Можгинский район» с пострадавшими</t>
  </si>
  <si>
    <t>Удельный вес дорожно-транспортных происшествий на территории МО "Можгинский район» с погибшими гражданами от общего количества дорожно-транспортных происшествий на территории МО «Можгинский район»</t>
  </si>
  <si>
    <t>Площадь земельных участков, предоставленных для объектов жилищного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в течение 3 лет</t>
  </si>
  <si>
    <t>Площадь земельных участков, предоставленных для объектов капитального строительства (за исключением объектов жилищного строительства),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в течение 5 лет</t>
  </si>
  <si>
    <r>
      <t xml:space="preserve">Наименование муниципальной программы: </t>
    </r>
    <r>
      <rPr>
        <b/>
        <u val="single"/>
        <sz val="8"/>
        <rFont val="Times New Roman"/>
        <family val="1"/>
      </rPr>
      <t xml:space="preserve">«Содержание и развитие муниципального хозяйства муниципального образования «Можгинский район» на 2015-2020 годы» </t>
    </r>
  </si>
  <si>
    <t xml:space="preserve">«Содержание и развитие муниципального хозяйства муниципального образования «Можгинский район» на 2015-2020 годы» </t>
  </si>
  <si>
    <t>Содержание и развитие муниципального хозяйства</t>
  </si>
  <si>
    <t>01</t>
  </si>
  <si>
    <t>Разработка документов территориальеного планирования, проектов планировки территории, генеральных планов</t>
  </si>
  <si>
    <t>0716201</t>
  </si>
  <si>
    <t>Капитальный ремонт муниципального жилищного фонда</t>
  </si>
  <si>
    <t>05</t>
  </si>
  <si>
    <t>0726211</t>
  </si>
  <si>
    <t>Осуществление муниципального жилищного контроля</t>
  </si>
  <si>
    <t>0720620</t>
  </si>
  <si>
    <t>Строительство и реконструкция объектов коммунальной инфраструктуры</t>
  </si>
  <si>
    <t>02</t>
  </si>
  <si>
    <t>0736221</t>
  </si>
  <si>
    <t>Организация подготовки района к осенне-зимнему периоду</t>
  </si>
  <si>
    <t>0730144</t>
  </si>
  <si>
    <t>03</t>
  </si>
  <si>
    <t>Актуализация схем теплоснабжения</t>
  </si>
  <si>
    <t>Актуализация схем водоснабжения и водоотведения</t>
  </si>
  <si>
    <t>Техническое обслуживание и текущий ремонт газораспределительных сетей</t>
  </si>
  <si>
    <t>Организация ликвидации несанкционированных свалок</t>
  </si>
  <si>
    <t>0746241</t>
  </si>
  <si>
    <t>244</t>
  </si>
  <si>
    <t>Организация ритуальных услуг и содержания мест захоронения</t>
  </si>
  <si>
    <t>Организация мероприятий межпоселенческого характера по благоустройству и охране окружающей среды на территории Можгинского района</t>
  </si>
  <si>
    <t>Информирование и просвещение населения в сфере экологического состояния территории района и благоустройства</t>
  </si>
  <si>
    <t xml:space="preserve">Координация деятельности муниципальных образований – сельских поселений в целях реализации ими полномочий по  организации благоустройства территории сельского поселения </t>
  </si>
  <si>
    <t>Отлов и содержание безнадзорных животных, находящихся на улицах и в иных общественных местах без сопровождающего лица</t>
  </si>
  <si>
    <t>577</t>
  </si>
  <si>
    <t>0740540</t>
  </si>
  <si>
    <t>Проектирование, капитальный ремонт, ремонт и содержание автомобильных дорог общего пользования, мостов и иных транспортных инженерных сооружений. Проведение мероприятий по обеспечению безопасности дорожного движения в соответствии с действующим законодательством Российской Федерации</t>
  </si>
  <si>
    <t>0756252</t>
  </si>
  <si>
    <t>Благоустройство и охрана окружающкей среды</t>
  </si>
  <si>
    <t>06</t>
  </si>
  <si>
    <t>Разработка документов территориального планирования, проектов планировки территории, генеральных планов</t>
  </si>
  <si>
    <t>Отдел по делам строительства, архитектуры и ЖКХ</t>
  </si>
  <si>
    <t>Оказание муниципальной услуги «Выдача разрешений на строительство объектов капитального строительства на территории муниципального образования»</t>
  </si>
  <si>
    <t>Оказание муниципальной услуги «Выдача разрешений на ввод в эксплуатацию объектов капитального строительства на территории муниципального образования»</t>
  </si>
  <si>
    <t>Подготовка и выдача градостроительных планов земельных участков</t>
  </si>
  <si>
    <t>Подготовка градостроительного плана земельного участка по инициативе органа местного самоуправления</t>
  </si>
  <si>
    <t xml:space="preserve">Оказание муниципальной услуги «Подготовка и выдача градостроительных планов земельных участков» </t>
  </si>
  <si>
    <t>Оказание муниципальной услуги «Предоставление разрешения на условно разрешенный вид использования земельных участков или объектов капитального строительства»</t>
  </si>
  <si>
    <t>Селькие поселения (муниципальные образования)</t>
  </si>
  <si>
    <t>Оказание муниципальной услуги «Предоставление разрешения на отклонение от предельных параметров разрешенного строительства, реконструкции объектов капитального строительства»</t>
  </si>
  <si>
    <t>Оказание муниципальной услуги «Выдача разрешений на установку рекламных конструкций на территории муниципального образования». Муниципальная услуга включена в Перечень муниципальных услуг, оказываемых Администрацией МО «Можгинский район»</t>
  </si>
  <si>
    <t>Оказание муниципальной услуги «Присвоение адресов объектам недвижимости в районе»</t>
  </si>
  <si>
    <t>Создание и ведение информационной системы обеспечения градостроительной деятельности в муниципальном образовании «Можгинский район»</t>
  </si>
  <si>
    <t>Предоставление сведений из информационной системы обеспечения градостроительной деятельности в муниципальном образовании «Можгинский район».</t>
  </si>
  <si>
    <t>Организация и проведение публичных слушаний по проектам изменений в Генеральные планы сельских поселений, Правил землепользования и застройки сельских поселений, иным вопросам градостроительства и землеустройства</t>
  </si>
  <si>
    <t xml:space="preserve">Утверждение документации </t>
  </si>
  <si>
    <t>Оказание муниципальной услуги по заявлениям юридических и физических лиц</t>
  </si>
  <si>
    <t>Постановление Администрации МО "Можгинский район"</t>
  </si>
  <si>
    <t xml:space="preserve">Реализация контрольных функций </t>
  </si>
  <si>
    <t xml:space="preserve">Предоставление сведений </t>
  </si>
  <si>
    <t xml:space="preserve">Капитальный ремонт помещений в многоквартирном доме расположенном по адресу: УР, Можгинский район, ст. Керамик, ул. Лесная, д. 9 </t>
  </si>
  <si>
    <t>Капитальный ремонт помещений в многоквартирном доме, расположенном по адресу:УР, Можгинский район, с. Черемушки, ул. Макаренко, д.1</t>
  </si>
  <si>
    <t>Капитальный ремонт системы отопления муниципальных квартир в МКД расположенном по адресу:УР, Можгинский район, с. Черемушки, ул. Макаренко, д. 1</t>
  </si>
  <si>
    <t>Участие в разработке и реализации региональной программы капитального ремонта общего имущества в многоквартирных домах</t>
  </si>
  <si>
    <t>Реализация комплекса мер для привлечения софинансирования капитального ремонта общего имущества многоквартирных домов из Фонда содействия реформированию жилищно-коммунального хозяйства</t>
  </si>
  <si>
    <t xml:space="preserve">Реализация постановления Правительства РФ от 28 декабря 2012 г. N 1468 </t>
  </si>
  <si>
    <t>Ремонт 3-х квартир.Уменьшение очереди нуждающихся.</t>
  </si>
  <si>
    <t>5015 год</t>
  </si>
  <si>
    <t>Организация проведения капитального ремонта общего имущества в многоквартирных домах в Удмуртской Республике</t>
  </si>
  <si>
    <t>Проведение плановых и внеплановых проверок</t>
  </si>
  <si>
    <t>Сбор информации</t>
  </si>
  <si>
    <t>Формирование заявок на строительство и реконструкцию объектов коммунальной инфраструктуры за счет бюджетных средств для включения в перечень объектов капитального строительства Удмуртской Республики</t>
  </si>
  <si>
    <t>Выполнение функций заказчика по проектированию и строительству объектов коммунальной инфраструктуры</t>
  </si>
  <si>
    <t>Разработка и утверждение  плана мероприятий по подготовке района к осенне-зимнему периоду</t>
  </si>
  <si>
    <t>Реализация плана мероприятий по подготовке района к осенне-зимнему периоду</t>
  </si>
  <si>
    <t>Капитальный ремонт ГРП на ст. Керамик</t>
  </si>
  <si>
    <t>Разработка проекта санитарно-защитной зоны скважин (12 скважин)</t>
  </si>
  <si>
    <t>Санитарно-эпидемиологическое заключение на проект санитарно-защитной зоны скважин</t>
  </si>
  <si>
    <t>Капитальный ремонт тепловой сети в МБОУ"Большеучинская средняя общеобразовательная школа" в с. Большая Уча</t>
  </si>
  <si>
    <t>Капитальный ремонт сетей волоснабжения ст. Люга</t>
  </si>
  <si>
    <t>Капитальный ремонт сетей водоснабжения на ул. Клубничная в д. Малая Копка</t>
  </si>
  <si>
    <t>Капитальный ремонт сетей водоснабжения на ул. Мира с закольцовкой с ул. Школьной в с. Большая Уча</t>
  </si>
  <si>
    <t>Капитальный ремонт сетей водоснабжения на ул. Березовая и ул. Полевая в п. Залесный</t>
  </si>
  <si>
    <t>Отдел по делам строительсва, архитектуры и ЖКХ</t>
  </si>
  <si>
    <t>Отдел экономики и управления собственностью</t>
  </si>
  <si>
    <t>ежегодно</t>
  </si>
  <si>
    <t>Включение объектов коммунальной инфраструктуры в перечень объектов капитального строительства Удмуртской Республики</t>
  </si>
  <si>
    <t>Проектирование и (или) строительство объектов коммунальной инфраструктуры</t>
  </si>
  <si>
    <t>ежегодно до 01.05.</t>
  </si>
  <si>
    <t>План мероприятий, утвержденный постановлением Администрации</t>
  </si>
  <si>
    <t>Реализация плана мероприятий</t>
  </si>
  <si>
    <t>Получение лицензии</t>
  </si>
  <si>
    <t>Улучшение качества</t>
  </si>
  <si>
    <t>Актуализация схемы теплоснабжения</t>
  </si>
  <si>
    <t>Своевременное выявление и устранение неполадок</t>
  </si>
  <si>
    <t>ликвидация несанкционированных свалок</t>
  </si>
  <si>
    <t>рекультивация земли после ликвидации несанкционированных свалок</t>
  </si>
  <si>
    <t xml:space="preserve"> проведение районного конкурса по санитарной очистке, благоустройству и озеленению населенных пунктов Можгинского района</t>
  </si>
  <si>
    <t>проведение весенних и осенних мероприятий по санитарной очистке и благоустройству Можгинского района</t>
  </si>
  <si>
    <t>проведение санкционированных акций межпоселенческого характера по благоустройству и охране окружающей среды на территории Можгинского района</t>
  </si>
  <si>
    <t>уличное освещение улично-дорожной сети населенных пунктов</t>
  </si>
  <si>
    <t>озеленение территории населенных пунктов</t>
  </si>
  <si>
    <t>Контроль за соблюдением требований муниципальных правовых актов, принятых органами местного самоуправления Можгинского района в сфере благоустройства</t>
  </si>
  <si>
    <t>Отдел по делам строительства, архитектуры и ЖКХ, Административная комиссия.</t>
  </si>
  <si>
    <t>Уменьшение несанкционированных свалок, улучшении экологии и эстетического облика района</t>
  </si>
  <si>
    <t>Возможность дальнейшего использования земель в сельскохозяйственном назначении</t>
  </si>
  <si>
    <t>Эстетический облик мест захоронения, как следствие уменьшение обращений граждан</t>
  </si>
  <si>
    <t xml:space="preserve">Привлечение наибольшего количества граждан к решению проблемы загрязнения населенных пунктов </t>
  </si>
  <si>
    <t>ежегодно, весной и осенью</t>
  </si>
  <si>
    <t>Приведение в нормативное состояние территории Можгинского района в части благоустройства</t>
  </si>
  <si>
    <t>Уменьшение количества безнадзорных животных на улицахъ населенных пунктов Можгинского района</t>
  </si>
  <si>
    <t>Приведение в нормативное состояние уличного освещения населенных пунктов</t>
  </si>
  <si>
    <t>Уменьшение нарушений муниципальных правовых актов, как следствие уменьшение обращений в Административную комиссию</t>
  </si>
  <si>
    <t>Изменение сознания граждан в сторону экологии и бережного обращения с окружающей природой и её недрами.</t>
  </si>
  <si>
    <t>Формирование сети маршрутов регулярных перевозок автомобильным транспортом общего пользования на территории Можгинского района</t>
  </si>
  <si>
    <t>Согласование расписания движения автобусов по маршруту регулярных перевозок</t>
  </si>
  <si>
    <t>Осуществление контроля за соблюдением требований, установленных правовыми актами, регулирующими вопросы организации пассажирских перевозок, применение мер административного воздействия к перевозчикам за отдельные виды правонарушений в указанной сфере в соответствии с Законом Удмуртской Республики от 13 октября 2011 года № 57-РЗ «Об установлении административной ответственности за отдельные виды правонарушений»</t>
  </si>
  <si>
    <t xml:space="preserve">Проектирование, строительство и реконструкция автомобильных дорог  общего пользования, мостов и иных транспортных инженерных сооружений. </t>
  </si>
  <si>
    <t>Осуществление муниципального контроля за обустройством автомобильных дорог общего пользования местного значения дорожными элементами (дорожными знаками, дорожными ограждениями, остановочными пунктами, стоянками (парковками) транспортных средств, иными элементами обустройства автомобильных дорог)</t>
  </si>
  <si>
    <t>Выдача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</si>
  <si>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Принятие решений о временном ограничении или прекращении движения транспортных средств по автомобильным дорогам местного значения</t>
  </si>
  <si>
    <t>Организация и осуществление мероприятий по паспортизации автомобильных дорог местного значения, подготовке и оформлению документов для государственной регистрации прав собственности на автомобильные дороги местного значения, объекты дорожного хозяйства в границах города</t>
  </si>
  <si>
    <t>Отдед экономики и управления собственностью</t>
  </si>
  <si>
    <t>Разработка перспективных, текущих планов по строительству, реконструкции, капитальному ремонту, ремонту и содержанию автомобильных дорог местного значения, транспортных инженерных сооружений в границах города, по развитию перспективных схем развития автомобильных дорог местного значения и объектов дорожного хозяйства</t>
  </si>
  <si>
    <t>Утвержденная сеть маршрутов регулярных перевозок автомобильным транспортом общего пользования на территории Можгинского района</t>
  </si>
  <si>
    <t>Согласованные расписания движения автобусов по маршрутам регулярных перевозок</t>
  </si>
  <si>
    <t>Соблюдение расписания отправления (прибытия) транспортных средств по маршруту регулярных перевозок;</t>
  </si>
  <si>
    <t>Соблюдение установленного маршрута регулярных перевозок;</t>
  </si>
  <si>
    <t>Осуществление регулярных перевозок транспортным средством при отсутствии оформленной маршрутной карты;</t>
  </si>
  <si>
    <t>Наличие лицензии на осуществление перевозки пассажиров автомобильным транспортом</t>
  </si>
  <si>
    <t>ПСД, строительство автомобильных дорог общего пользования</t>
  </si>
  <si>
    <t>ПСД, капитаольный ремонт, ремонт и содержание автомобильных дорог общего пользования, мостов и иных транспортных инженерных сооружений. Проведение мероприятий по обеспечению безопасности дорожного движения в соответствии с действующим законодательством Российской Федерации</t>
  </si>
  <si>
    <t>Обследование дорожных условий, в том числе на маршрутах регулярных пассажирских перевозок</t>
  </si>
  <si>
    <t>Оказание муниципальной услуги по заявлениям физических и юридических лиц</t>
  </si>
  <si>
    <t>Паспортизации автомобильных дорог местного значения, государственная регистрация прав собственности на автомобильные дороги местного значения, объекты дорожного хозяйства в границах города</t>
  </si>
  <si>
    <t>Планирование деятельности по строительству, реконструкции, капитальному ремонту, ремонту и содержанию автомобильных дорог местного значения, транспортных инженерных сооружений в границах города, по развитию перспективных схем развития автомобильных дорог местного значения и объектов дорожного хозяйства. Принятие правовых актов</t>
  </si>
  <si>
    <t>Четыре объекта водоснабжения включены в перечень объектов капитального строительства Удмуртской Республики</t>
  </si>
  <si>
    <t xml:space="preserve">Два объекта коммунальной инфраструктуры </t>
  </si>
  <si>
    <t>отмена</t>
  </si>
  <si>
    <t>не проводилось</t>
  </si>
  <si>
    <t>отловлено 120голов</t>
  </si>
  <si>
    <t>приняло участие более 1000 человек в акции "Алея Победы"</t>
  </si>
  <si>
    <t>посажено более 500 саженцов сирени</t>
  </si>
  <si>
    <t xml:space="preserve">Отремонтировано и заменено 73 светильника, а так же заменено 64 лампы </t>
  </si>
  <si>
    <t>приняли участие в 10 сельских сходах</t>
  </si>
  <si>
    <t>отсутвтие денежных средств</t>
  </si>
  <si>
    <t>Запланировано на 2015-2016 годы 3 поселения</t>
  </si>
  <si>
    <t>Недостаточное финансирование из бюджета УР</t>
  </si>
  <si>
    <t>Проведен конкурс по разработке Генпланов на три сельких поселения. Определен победитель - ОАО "Институт "Удмуртграджанпроект"</t>
  </si>
  <si>
    <t>3 градплана</t>
  </si>
  <si>
    <t>Оказание муниципальной услуги - селькие поселения</t>
  </si>
  <si>
    <t>Отсутствие денежных средств на приобретение программы.</t>
  </si>
  <si>
    <t>Ведение журналов на выдачу градостроительных планов, разрешений на строительство ИЖС, разрешений на строительство объектов гражданского и промышленного назначения, учета выдачи разрешений на ввод объета в эксплатаццию.</t>
  </si>
  <si>
    <t>Информация по градостроительной деятельности в муниципальном образовании «Можгинский район» предоставляется по обращению.</t>
  </si>
  <si>
    <t>Публичные слушания не проводились.</t>
  </si>
  <si>
    <t>сеть маршрутов регулярных перевозок автомобильным транспортом общего пользования на территории Можгинского района</t>
  </si>
  <si>
    <t>Заявлений не поступало</t>
  </si>
  <si>
    <t>Письмо с завкой на 2016 и перспективное направление направлено в Миндортранс УР</t>
  </si>
  <si>
    <t>За счет средств дорожного фонда запланировано проведение работ по получению правоустанавливающих документов.</t>
  </si>
  <si>
    <t>В весенний период введено ограничение движения автомототранспорта.</t>
  </si>
  <si>
    <t>Осбледование  автобусных маршрутов запланировано на осенний период.</t>
  </si>
  <si>
    <t>в 2015 году запланировано проведение работ по ПИР автодорога Б.Уча - Мальчиково.</t>
  </si>
  <si>
    <t>в 2015 году проводится реконструкция автодорог: Б.Уча-С.Уча, Б.Уча - Б.Сюга, (Можга-Нылга) - Чем.Уча, Можга - Залесный</t>
  </si>
  <si>
    <t>Маршрутные карты выданы на ОАО "Удмуртавторанс" Можгинский филиал</t>
  </si>
  <si>
    <t>ОАО "Удмуртавторанс"  осуществляет перевозки поассажиров согласно заключенных договоров.</t>
  </si>
  <si>
    <t>Постановление Администрации муниципального образования "Можгинский район"</t>
  </si>
  <si>
    <t>26.03.2015 год</t>
  </si>
  <si>
    <t xml:space="preserve">Изменение объема финансирования программы на 2015 год на основании решения Совета депутатов МО "Можгинский район от 16.12.2014 года №28.2 "О бюджете…" (в редакции от 25.03.2015 года №30.7). </t>
  </si>
  <si>
    <t>26.01.2015 год</t>
  </si>
  <si>
    <t xml:space="preserve">Изменение объема финансирования программы на 2015 год на основании решения Совета депутатов МО "Можгинский район от 16.12.2014 года №28.2 "О бюджете…". </t>
  </si>
  <si>
    <t>Платежи за капитальный ремонт многоквартирных домов по муниципальному жилью</t>
  </si>
  <si>
    <t>0720162130</t>
  </si>
  <si>
    <t>Строительство газопроводов</t>
  </si>
  <si>
    <t>07303S0140</t>
  </si>
  <si>
    <t>Схема СТП района утверждена</t>
  </si>
  <si>
    <t>Арендаторам не выдавалолось разрешениена ввод</t>
  </si>
  <si>
    <t>все объекты ГЖС завершены</t>
  </si>
  <si>
    <t>Отчет о достигнутых значениях целевых показателей (индикаторов) муниципальной программы по состоянию на 31 декабря 2015 года</t>
  </si>
  <si>
    <t>1 предписание</t>
  </si>
  <si>
    <t>ввод 4 дорог</t>
  </si>
  <si>
    <t>3 объекта</t>
  </si>
  <si>
    <t>30,9 (13 чел)</t>
  </si>
  <si>
    <t>29,6 (12 чел)</t>
  </si>
  <si>
    <t>изменений нет</t>
  </si>
  <si>
    <t>увеличение ДТП с пострадавшими</t>
  </si>
  <si>
    <t>20,9 (9 чел)</t>
  </si>
  <si>
    <t>ввод в эксплуат 4 дороги</t>
  </si>
  <si>
    <t>все знаки установлены</t>
  </si>
  <si>
    <t>за 12 месяцев 2015 года выдано - 186 разрешений на строительство</t>
  </si>
  <si>
    <t>за 12 месяцев 2015 года выдано - 16 разрешений на ввод объекта в эксплуатацию</t>
  </si>
  <si>
    <t>182 градостроительных планов, в том числе 158 ИЖС</t>
  </si>
  <si>
    <t>Полномочия глав сельких поселений</t>
  </si>
  <si>
    <t>за 12 месяцев проведено 32 мероприятий в части жилищного контроля, втом числе 12 выездов межведомственной комисии.</t>
  </si>
  <si>
    <t xml:space="preserve">Отчет об использовании бюджетных осугнований бюджета муниципального образования "Можгинский район" на реализацию муниципальной программы по состоянию на 31 декабря 2015 года </t>
  </si>
  <si>
    <t>Отчет о расходах на реализацию муниципальной программы за счет всех источников финансирования по состоянию на 31 декабря 2015 года</t>
  </si>
  <si>
    <t>Отчет о выполнении основных мероприятий муниципальной программы по состоянию на 31 декабря 2015 года</t>
  </si>
  <si>
    <t>иные источники (средства ФБ)</t>
  </si>
  <si>
    <t>Сведения о внесенных за отчетный период изменений в муниципальную программу по состоянию на 01 января 2016 года</t>
  </si>
  <si>
    <t>приложение 8</t>
  </si>
  <si>
    <t>Результаты оценки эффективности муниципальной программы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</si>
  <si>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</si>
  <si>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</si>
  <si>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</si>
  <si>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</si>
  <si>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</si>
  <si>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</si>
  <si>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</si>
  <si>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</si>
  <si>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>Э</t>
    </r>
    <r>
      <rPr>
        <b/>
        <vertAlign val="subscript"/>
        <sz val="8.5"/>
        <color indexed="8"/>
        <rFont val="Times New Roman"/>
        <family val="1"/>
      </rPr>
      <t>МП</t>
    </r>
  </si>
  <si>
    <r>
      <t>СП</t>
    </r>
    <r>
      <rPr>
        <b/>
        <vertAlign val="subscript"/>
        <sz val="8.5"/>
        <color indexed="8"/>
        <rFont val="Times New Roman"/>
        <family val="1"/>
      </rPr>
      <t>МП</t>
    </r>
  </si>
  <si>
    <r>
      <t>СМ</t>
    </r>
    <r>
      <rPr>
        <b/>
        <vertAlign val="subscript"/>
        <sz val="8.5"/>
        <color indexed="8"/>
        <rFont val="Times New Roman"/>
        <family val="1"/>
      </rPr>
      <t>МП</t>
    </r>
  </si>
  <si>
    <r>
      <t>СР</t>
    </r>
    <r>
      <rPr>
        <b/>
        <vertAlign val="subscript"/>
        <sz val="8.5"/>
        <color indexed="8"/>
        <rFont val="Times New Roman"/>
        <family val="1"/>
      </rPr>
      <t>МП</t>
    </r>
  </si>
  <si>
    <r>
      <t>Э</t>
    </r>
    <r>
      <rPr>
        <b/>
        <vertAlign val="subscript"/>
        <sz val="8.5"/>
        <color indexed="8"/>
        <rFont val="Times New Roman"/>
        <family val="1"/>
      </rPr>
      <t>БС</t>
    </r>
  </si>
  <si>
    <t>Заместитель главы Администрации по вопросам муниципального хозяйства и инфраструктуры</t>
  </si>
  <si>
    <t xml:space="preserve">Наименование муниципальной программы: «Содержание и развитие муниципального хозяйства муниципального образования «Можгинский район» на 2015-2020 годы» </t>
  </si>
  <si>
    <t>выполнено</t>
  </si>
  <si>
    <t>не требуется</t>
  </si>
  <si>
    <t>Капитальный ремонт осуществляет УНО "Фонд капитального ремонта многоквртирных домов УР"</t>
  </si>
  <si>
    <t>нет необходимости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</si>
</sst>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  <numFmt numFmtId="171" formatCode="0.000000"/>
    <numFmt numFmtId="172" formatCode="0.00000"/>
    <numFmt numFmtId="173" formatCode="0.0000"/>
    <numFmt numFmtId="174" formatCode="0.000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.5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8"/>
      <name val="Times New Roman"/>
      <family val="1"/>
    </font>
    <font>
      <b/>
      <sz val="8.5"/>
      <name val="Calibri"/>
      <family val="2"/>
    </font>
    <font>
      <sz val="8.5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bscript"/>
      <sz val="8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left" vertical="center" wrapText="1" indent="1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8" fontId="10" fillId="24" borderId="10" xfId="0" applyNumberFormat="1" applyFont="1" applyFill="1" applyBorder="1" applyAlignment="1">
      <alignment horizontal="right" vertical="center" wrapText="1"/>
    </xf>
    <xf numFmtId="168" fontId="9" fillId="24" borderId="10" xfId="0" applyNumberFormat="1" applyFont="1" applyFill="1" applyBorder="1" applyAlignment="1">
      <alignment horizontal="right" vertical="center" wrapText="1"/>
    </xf>
    <xf numFmtId="168" fontId="9" fillId="24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right" indent="5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49" fontId="9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170" fontId="15" fillId="0" borderId="10" xfId="0" applyNumberFormat="1" applyFont="1" applyFill="1" applyBorder="1" applyAlignment="1">
      <alignment horizontal="center" vertical="center"/>
    </xf>
    <xf numFmtId="170" fontId="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170" fontId="9" fillId="0" borderId="10" xfId="0" applyNumberFormat="1" applyFont="1" applyFill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wrapText="1"/>
    </xf>
    <xf numFmtId="0" fontId="14" fillId="0" borderId="15" xfId="0" applyFont="1" applyFill="1" applyBorder="1" applyAlignment="1">
      <alignment vertical="center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left" vertical="center" wrapText="1"/>
    </xf>
    <xf numFmtId="0" fontId="42" fillId="0" borderId="13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42" fillId="0" borderId="14" xfId="0" applyFont="1" applyBorder="1" applyAlignment="1">
      <alignment/>
    </xf>
    <xf numFmtId="0" fontId="42" fillId="0" borderId="10" xfId="0" applyFont="1" applyBorder="1" applyAlignment="1">
      <alignment/>
    </xf>
    <xf numFmtId="0" fontId="37" fillId="24" borderId="10" xfId="0" applyFont="1" applyFill="1" applyBorder="1" applyAlignment="1">
      <alignment vertical="center" wrapText="1"/>
    </xf>
    <xf numFmtId="168" fontId="37" fillId="24" borderId="10" xfId="0" applyNumberFormat="1" applyFont="1" applyFill="1" applyBorder="1" applyAlignment="1">
      <alignment horizontal="right" vertical="center" wrapText="1"/>
    </xf>
    <xf numFmtId="168" fontId="14" fillId="24" borderId="10" xfId="0" applyNumberFormat="1" applyFont="1" applyFill="1" applyBorder="1" applyAlignment="1">
      <alignment horizontal="right" vertical="center" wrapText="1"/>
    </xf>
    <xf numFmtId="0" fontId="14" fillId="24" borderId="10" xfId="0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left" vertical="center" wrapText="1" indent="1"/>
    </xf>
    <xf numFmtId="168" fontId="14" fillId="24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168" fontId="37" fillId="24" borderId="10" xfId="0" applyNumberFormat="1" applyFont="1" applyFill="1" applyBorder="1" applyAlignment="1">
      <alignment vertical="center" wrapText="1"/>
    </xf>
    <xf numFmtId="168" fontId="14" fillId="24" borderId="10" xfId="0" applyNumberFormat="1" applyFont="1" applyFill="1" applyBorder="1" applyAlignment="1">
      <alignment vertical="center" wrapText="1"/>
    </xf>
    <xf numFmtId="168" fontId="14" fillId="24" borderId="10" xfId="0" applyNumberFormat="1" applyFont="1" applyFill="1" applyBorder="1" applyAlignment="1">
      <alignment vertical="center"/>
    </xf>
    <xf numFmtId="170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Fill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49" fontId="37" fillId="0" borderId="13" xfId="0" applyNumberFormat="1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9" fillId="24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49" fontId="14" fillId="24" borderId="13" xfId="0" applyNumberFormat="1" applyFont="1" applyFill="1" applyBorder="1" applyAlignment="1">
      <alignment horizontal="center" vertical="center"/>
    </xf>
    <xf numFmtId="49" fontId="14" fillId="24" borderId="17" xfId="0" applyNumberFormat="1" applyFont="1" applyFill="1" applyBorder="1" applyAlignment="1">
      <alignment horizontal="center" vertical="center"/>
    </xf>
    <xf numFmtId="49" fontId="14" fillId="24" borderId="14" xfId="0" applyNumberFormat="1" applyFont="1" applyFill="1" applyBorder="1" applyAlignment="1">
      <alignment horizontal="center" vertical="center"/>
    </xf>
    <xf numFmtId="0" fontId="14" fillId="24" borderId="13" xfId="0" applyFont="1" applyFill="1" applyBorder="1" applyAlignment="1">
      <alignment vertical="center" wrapText="1"/>
    </xf>
    <xf numFmtId="0" fontId="14" fillId="24" borderId="17" xfId="0" applyFont="1" applyFill="1" applyBorder="1" applyAlignment="1">
      <alignment vertical="center" wrapText="1"/>
    </xf>
    <xf numFmtId="0" fontId="14" fillId="24" borderId="14" xfId="0" applyFont="1" applyFill="1" applyBorder="1" applyAlignment="1">
      <alignment vertical="center" wrapText="1"/>
    </xf>
    <xf numFmtId="49" fontId="10" fillId="24" borderId="13" xfId="0" applyNumberFormat="1" applyFont="1" applyFill="1" applyBorder="1" applyAlignment="1">
      <alignment horizontal="center" vertical="center"/>
    </xf>
    <xf numFmtId="49" fontId="10" fillId="24" borderId="17" xfId="0" applyNumberFormat="1" applyFont="1" applyFill="1" applyBorder="1" applyAlignment="1">
      <alignment horizontal="center" vertical="center"/>
    </xf>
    <xf numFmtId="49" fontId="10" fillId="24" borderId="14" xfId="0" applyNumberFormat="1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9" fontId="9" fillId="24" borderId="17" xfId="0" applyNumberFormat="1" applyFont="1" applyFill="1" applyBorder="1" applyAlignment="1">
      <alignment horizontal="center" vertical="center"/>
    </xf>
    <xf numFmtId="49" fontId="9" fillId="24" borderId="14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vertical="center" wrapText="1"/>
    </xf>
    <xf numFmtId="0" fontId="9" fillId="24" borderId="17" xfId="0" applyFont="1" applyFill="1" applyBorder="1" applyAlignment="1">
      <alignment vertical="center" wrapText="1"/>
    </xf>
    <xf numFmtId="0" fontId="9" fillId="24" borderId="14" xfId="0" applyFont="1" applyFill="1" applyBorder="1" applyAlignment="1">
      <alignment vertical="center" wrapText="1"/>
    </xf>
    <xf numFmtId="49" fontId="37" fillId="24" borderId="13" xfId="0" applyNumberFormat="1" applyFont="1" applyFill="1" applyBorder="1" applyAlignment="1">
      <alignment horizontal="center" vertical="center"/>
    </xf>
    <xf numFmtId="49" fontId="37" fillId="24" borderId="17" xfId="0" applyNumberFormat="1" applyFont="1" applyFill="1" applyBorder="1" applyAlignment="1">
      <alignment horizontal="center" vertical="center"/>
    </xf>
    <xf numFmtId="49" fontId="37" fillId="2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1" fontId="17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Normal="110" zoomScaleSheetLayoutView="100" workbookViewId="0" topLeftCell="A1">
      <pane ySplit="7" topLeftCell="BM8" activePane="bottomLeft" state="frozen"/>
      <selection pane="topLeft" activeCell="A1" sqref="A1"/>
      <selection pane="bottomLeft" activeCell="L16" sqref="L16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3.421875" style="0" customWidth="1"/>
    <col min="4" max="4" width="37.00390625" style="0" customWidth="1"/>
    <col min="5" max="5" width="10.57421875" style="0" customWidth="1"/>
    <col min="6" max="12" width="10.7109375" style="0" customWidth="1"/>
  </cols>
  <sheetData>
    <row r="1" spans="1:12" ht="13.5" customHeight="1">
      <c r="A1" s="2"/>
      <c r="B1" s="8"/>
      <c r="C1" s="8"/>
      <c r="D1" s="8"/>
      <c r="E1" s="8"/>
      <c r="F1" s="8"/>
      <c r="G1" s="8"/>
      <c r="H1" s="8"/>
      <c r="I1" s="144" t="s">
        <v>2</v>
      </c>
      <c r="J1" s="145"/>
      <c r="K1" s="145"/>
      <c r="L1" s="145"/>
    </row>
    <row r="2" spans="1:12" ht="21.75" customHeight="1">
      <c r="A2" s="2"/>
      <c r="B2" s="152" t="s">
        <v>304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9.25" customHeight="1">
      <c r="A3" s="146" t="s">
        <v>133</v>
      </c>
      <c r="B3" s="147"/>
      <c r="C3" s="147"/>
      <c r="D3" s="147"/>
      <c r="E3" s="147"/>
      <c r="F3" s="147"/>
      <c r="G3" s="147"/>
      <c r="H3" s="147"/>
      <c r="I3" s="148"/>
      <c r="J3" s="148"/>
      <c r="K3" s="148"/>
      <c r="L3" s="148"/>
    </row>
    <row r="4" spans="1:12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6.25" customHeight="1">
      <c r="A5" s="153" t="s">
        <v>14</v>
      </c>
      <c r="B5" s="153"/>
      <c r="C5" s="143" t="s">
        <v>0</v>
      </c>
      <c r="D5" s="212" t="s">
        <v>3</v>
      </c>
      <c r="E5" s="212" t="s">
        <v>1</v>
      </c>
      <c r="F5" s="213" t="s">
        <v>4</v>
      </c>
      <c r="G5" s="214"/>
      <c r="H5" s="215"/>
      <c r="I5" s="212" t="s">
        <v>54</v>
      </c>
      <c r="J5" s="212" t="s">
        <v>55</v>
      </c>
      <c r="K5" s="212" t="s">
        <v>56</v>
      </c>
      <c r="L5" s="212" t="s">
        <v>57</v>
      </c>
    </row>
    <row r="6" spans="1:12" ht="15">
      <c r="A6" s="153"/>
      <c r="B6" s="153"/>
      <c r="C6" s="143"/>
      <c r="D6" s="212"/>
      <c r="E6" s="212"/>
      <c r="F6" s="216" t="s">
        <v>51</v>
      </c>
      <c r="G6" s="216" t="s">
        <v>52</v>
      </c>
      <c r="H6" s="216" t="s">
        <v>53</v>
      </c>
      <c r="I6" s="212"/>
      <c r="J6" s="212"/>
      <c r="K6" s="212"/>
      <c r="L6" s="212"/>
    </row>
    <row r="7" spans="1:12" ht="55.5" customHeight="1">
      <c r="A7" s="11" t="s">
        <v>21</v>
      </c>
      <c r="B7" s="11" t="s">
        <v>15</v>
      </c>
      <c r="C7" s="143"/>
      <c r="D7" s="212"/>
      <c r="E7" s="212"/>
      <c r="F7" s="217"/>
      <c r="G7" s="217"/>
      <c r="H7" s="217"/>
      <c r="I7" s="212"/>
      <c r="J7" s="212"/>
      <c r="K7" s="212"/>
      <c r="L7" s="212"/>
    </row>
    <row r="8" spans="1:12" ht="15">
      <c r="A8" s="21" t="s">
        <v>48</v>
      </c>
      <c r="B8" s="21"/>
      <c r="C8" s="21"/>
      <c r="D8" s="218" t="s">
        <v>134</v>
      </c>
      <c r="E8" s="218"/>
      <c r="F8" s="218"/>
      <c r="G8" s="218"/>
      <c r="H8" s="218"/>
      <c r="I8" s="218"/>
      <c r="J8" s="218"/>
      <c r="K8" s="218"/>
      <c r="L8" s="218"/>
    </row>
    <row r="9" spans="1:12" ht="15">
      <c r="A9" s="21" t="s">
        <v>48</v>
      </c>
      <c r="B9" s="21">
        <v>1</v>
      </c>
      <c r="C9" s="21"/>
      <c r="D9" s="219" t="s">
        <v>80</v>
      </c>
      <c r="E9" s="220"/>
      <c r="F9" s="220"/>
      <c r="G9" s="220"/>
      <c r="H9" s="220"/>
      <c r="I9" s="220"/>
      <c r="J9" s="220"/>
      <c r="K9" s="220"/>
      <c r="L9" s="221"/>
    </row>
    <row r="10" spans="1:12" ht="24.75" customHeight="1">
      <c r="A10" s="22" t="s">
        <v>48</v>
      </c>
      <c r="B10" s="22">
        <v>1</v>
      </c>
      <c r="C10" s="22">
        <v>1</v>
      </c>
      <c r="D10" s="27" t="s">
        <v>81</v>
      </c>
      <c r="E10" s="26" t="s">
        <v>82</v>
      </c>
      <c r="F10" s="62" t="s">
        <v>95</v>
      </c>
      <c r="G10" s="62" t="s">
        <v>95</v>
      </c>
      <c r="H10" s="62" t="s">
        <v>95</v>
      </c>
      <c r="I10" s="62">
        <v>0</v>
      </c>
      <c r="J10" s="62">
        <v>100</v>
      </c>
      <c r="K10" s="62">
        <v>100</v>
      </c>
      <c r="L10" s="51" t="s">
        <v>301</v>
      </c>
    </row>
    <row r="11" spans="1:12" ht="45" customHeight="1">
      <c r="A11" s="22" t="s">
        <v>48</v>
      </c>
      <c r="B11" s="22">
        <v>1</v>
      </c>
      <c r="C11" s="22">
        <v>2</v>
      </c>
      <c r="D11" s="222" t="s">
        <v>83</v>
      </c>
      <c r="E11" s="26" t="s">
        <v>84</v>
      </c>
      <c r="F11" s="63">
        <v>42.1</v>
      </c>
      <c r="G11" s="63">
        <v>42.1</v>
      </c>
      <c r="H11" s="63">
        <v>42.1</v>
      </c>
      <c r="I11" s="26">
        <f aca="true" t="shared" si="0" ref="I11:I16">G11-H11</f>
        <v>0</v>
      </c>
      <c r="J11" s="62">
        <v>100</v>
      </c>
      <c r="K11" s="63">
        <v>0</v>
      </c>
      <c r="L11" s="64" t="s">
        <v>273</v>
      </c>
    </row>
    <row r="12" spans="1:12" ht="43.5" customHeight="1">
      <c r="A12" s="22" t="s">
        <v>48</v>
      </c>
      <c r="B12" s="22">
        <v>1</v>
      </c>
      <c r="C12" s="22">
        <v>3</v>
      </c>
      <c r="D12" s="27" t="s">
        <v>85</v>
      </c>
      <c r="E12" s="26" t="s">
        <v>84</v>
      </c>
      <c r="F12" s="63">
        <v>0</v>
      </c>
      <c r="G12" s="63">
        <v>5</v>
      </c>
      <c r="H12" s="63">
        <v>0</v>
      </c>
      <c r="I12" s="26">
        <f t="shared" si="0"/>
        <v>5</v>
      </c>
      <c r="J12" s="62">
        <v>0</v>
      </c>
      <c r="K12" s="63">
        <v>0</v>
      </c>
      <c r="L12" s="51" t="s">
        <v>272</v>
      </c>
    </row>
    <row r="13" spans="1:12" ht="36.75" customHeight="1">
      <c r="A13" s="22" t="s">
        <v>48</v>
      </c>
      <c r="B13" s="22">
        <v>1</v>
      </c>
      <c r="C13" s="22">
        <v>4</v>
      </c>
      <c r="D13" s="27" t="s">
        <v>86</v>
      </c>
      <c r="E13" s="26" t="s">
        <v>84</v>
      </c>
      <c r="F13" s="63">
        <v>0</v>
      </c>
      <c r="G13" s="63">
        <v>0</v>
      </c>
      <c r="H13" s="63">
        <v>0</v>
      </c>
      <c r="I13" s="26">
        <f t="shared" si="0"/>
        <v>0</v>
      </c>
      <c r="J13" s="62">
        <v>0</v>
      </c>
      <c r="K13" s="63">
        <v>0</v>
      </c>
      <c r="L13" s="51" t="s">
        <v>272</v>
      </c>
    </row>
    <row r="14" spans="1:12" ht="24.75" customHeight="1">
      <c r="A14" s="22" t="s">
        <v>48</v>
      </c>
      <c r="B14" s="22">
        <v>1</v>
      </c>
      <c r="C14" s="22">
        <v>5</v>
      </c>
      <c r="D14" s="27" t="s">
        <v>87</v>
      </c>
      <c r="E14" s="26" t="s">
        <v>88</v>
      </c>
      <c r="F14" s="62">
        <v>18.67</v>
      </c>
      <c r="G14" s="62">
        <v>18.67</v>
      </c>
      <c r="H14" s="62">
        <v>18.67</v>
      </c>
      <c r="I14" s="26">
        <f t="shared" si="0"/>
        <v>0</v>
      </c>
      <c r="J14" s="62">
        <v>100</v>
      </c>
      <c r="K14" s="62">
        <v>0</v>
      </c>
      <c r="L14" s="26"/>
    </row>
    <row r="15" spans="1:12" ht="34.5" customHeight="1">
      <c r="A15" s="22" t="s">
        <v>48</v>
      </c>
      <c r="B15" s="22">
        <v>1</v>
      </c>
      <c r="C15" s="22">
        <v>6</v>
      </c>
      <c r="D15" s="27" t="s">
        <v>89</v>
      </c>
      <c r="E15" s="26" t="s">
        <v>88</v>
      </c>
      <c r="F15" s="62">
        <v>0.27</v>
      </c>
      <c r="G15" s="62">
        <v>0.27</v>
      </c>
      <c r="H15" s="62">
        <v>0.27</v>
      </c>
      <c r="I15" s="26">
        <f t="shared" si="0"/>
        <v>0</v>
      </c>
      <c r="J15" s="62">
        <v>100</v>
      </c>
      <c r="K15" s="62">
        <v>0</v>
      </c>
      <c r="L15" s="26"/>
    </row>
    <row r="16" spans="1:12" ht="36" customHeight="1">
      <c r="A16" s="22" t="s">
        <v>48</v>
      </c>
      <c r="B16" s="22">
        <v>1</v>
      </c>
      <c r="C16" s="22">
        <v>7</v>
      </c>
      <c r="D16" s="27" t="s">
        <v>90</v>
      </c>
      <c r="E16" s="26" t="s">
        <v>91</v>
      </c>
      <c r="F16" s="223">
        <v>28.57</v>
      </c>
      <c r="G16" s="223">
        <v>28.83</v>
      </c>
      <c r="H16" s="224">
        <v>76.8</v>
      </c>
      <c r="I16" s="26">
        <f t="shared" si="0"/>
        <v>-47.97</v>
      </c>
      <c r="J16" s="225">
        <f>H16/G16*100</f>
        <v>266.38917793964623</v>
      </c>
      <c r="K16" s="226"/>
      <c r="L16" s="227"/>
    </row>
    <row r="17" spans="1:12" ht="47.25" customHeight="1">
      <c r="A17" s="22" t="s">
        <v>48</v>
      </c>
      <c r="B17" s="22">
        <v>1</v>
      </c>
      <c r="C17" s="22">
        <v>8</v>
      </c>
      <c r="D17" s="27" t="s">
        <v>92</v>
      </c>
      <c r="E17" s="26" t="s">
        <v>91</v>
      </c>
      <c r="F17" s="63">
        <v>5.36</v>
      </c>
      <c r="G17" s="63">
        <v>5.7</v>
      </c>
      <c r="H17" s="62">
        <v>4.1</v>
      </c>
      <c r="I17" s="26">
        <f>G17-H17</f>
        <v>1.6000000000000005</v>
      </c>
      <c r="J17" s="225">
        <f>H17/G17*100</f>
        <v>71.92982456140349</v>
      </c>
      <c r="K17" s="62"/>
      <c r="L17" s="26"/>
    </row>
    <row r="18" spans="1:12" ht="85.5" customHeight="1">
      <c r="A18" s="22" t="s">
        <v>48</v>
      </c>
      <c r="B18" s="22">
        <v>1</v>
      </c>
      <c r="C18" s="22">
        <v>9</v>
      </c>
      <c r="D18" s="27" t="s">
        <v>131</v>
      </c>
      <c r="E18" s="26" t="s">
        <v>88</v>
      </c>
      <c r="F18" s="223">
        <v>0</v>
      </c>
      <c r="G18" s="223">
        <v>0</v>
      </c>
      <c r="H18" s="62">
        <v>0</v>
      </c>
      <c r="I18" s="26">
        <f>G18-H18</f>
        <v>0</v>
      </c>
      <c r="J18" s="62">
        <v>0</v>
      </c>
      <c r="K18" s="62">
        <v>0</v>
      </c>
      <c r="L18" s="51" t="s">
        <v>302</v>
      </c>
    </row>
    <row r="19" spans="1:12" ht="97.5" customHeight="1">
      <c r="A19" s="22" t="s">
        <v>48</v>
      </c>
      <c r="B19" s="22">
        <v>1</v>
      </c>
      <c r="C19" s="22">
        <v>10</v>
      </c>
      <c r="D19" s="27" t="s">
        <v>132</v>
      </c>
      <c r="E19" s="26" t="s">
        <v>88</v>
      </c>
      <c r="F19" s="223">
        <v>0</v>
      </c>
      <c r="G19" s="223">
        <v>0</v>
      </c>
      <c r="H19" s="62">
        <v>0</v>
      </c>
      <c r="I19" s="26">
        <f>G19-H19</f>
        <v>0</v>
      </c>
      <c r="J19" s="62">
        <v>0</v>
      </c>
      <c r="K19" s="62"/>
      <c r="L19" s="26"/>
    </row>
    <row r="20" spans="1:12" ht="39" customHeight="1">
      <c r="A20" s="22" t="s">
        <v>48</v>
      </c>
      <c r="B20" s="22">
        <v>1</v>
      </c>
      <c r="C20" s="22" t="s">
        <v>47</v>
      </c>
      <c r="D20" s="27" t="s">
        <v>93</v>
      </c>
      <c r="E20" s="26" t="s">
        <v>94</v>
      </c>
      <c r="F20" s="223">
        <v>0</v>
      </c>
      <c r="G20" s="223">
        <v>0</v>
      </c>
      <c r="H20" s="62">
        <v>0</v>
      </c>
      <c r="I20" s="26">
        <f>G20-H20</f>
        <v>0</v>
      </c>
      <c r="J20" s="62">
        <v>0</v>
      </c>
      <c r="K20" s="63">
        <v>0</v>
      </c>
      <c r="L20" s="51" t="s">
        <v>303</v>
      </c>
    </row>
    <row r="21" spans="1:12" s="84" customFormat="1" ht="15.75" customHeight="1">
      <c r="A21" s="83" t="s">
        <v>48</v>
      </c>
      <c r="B21" s="83" t="s">
        <v>33</v>
      </c>
      <c r="C21" s="83"/>
      <c r="D21" s="228" t="s">
        <v>96</v>
      </c>
      <c r="E21" s="228"/>
      <c r="F21" s="228"/>
      <c r="G21" s="228"/>
      <c r="H21" s="228"/>
      <c r="I21" s="228"/>
      <c r="J21" s="228"/>
      <c r="K21" s="228"/>
      <c r="L21" s="228"/>
    </row>
    <row r="22" spans="1:12" s="84" customFormat="1" ht="30.75" customHeight="1">
      <c r="A22" s="85" t="s">
        <v>48</v>
      </c>
      <c r="B22" s="85" t="s">
        <v>33</v>
      </c>
      <c r="C22" s="85" t="s">
        <v>36</v>
      </c>
      <c r="D22" s="30" t="s">
        <v>97</v>
      </c>
      <c r="E22" s="87" t="s">
        <v>98</v>
      </c>
      <c r="F22" s="87">
        <v>0</v>
      </c>
      <c r="G22" s="87">
        <v>5</v>
      </c>
      <c r="H22" s="87">
        <v>0</v>
      </c>
      <c r="I22" s="87">
        <f>G22-H22</f>
        <v>5</v>
      </c>
      <c r="J22" s="88">
        <f>H22/G22*100</f>
        <v>0</v>
      </c>
      <c r="K22" s="87"/>
      <c r="L22" s="87"/>
    </row>
    <row r="23" spans="1:12" s="84" customFormat="1" ht="37.5" customHeight="1">
      <c r="A23" s="85" t="s">
        <v>48</v>
      </c>
      <c r="B23" s="85" t="s">
        <v>33</v>
      </c>
      <c r="C23" s="85" t="s">
        <v>33</v>
      </c>
      <c r="D23" s="30" t="s">
        <v>99</v>
      </c>
      <c r="E23" s="87" t="s">
        <v>98</v>
      </c>
      <c r="F23" s="87">
        <v>0</v>
      </c>
      <c r="G23" s="87">
        <v>82</v>
      </c>
      <c r="H23" s="87">
        <v>0</v>
      </c>
      <c r="I23" s="87">
        <f>G23-H23</f>
        <v>82</v>
      </c>
      <c r="J23" s="88">
        <f>H23/G23*100</f>
        <v>0</v>
      </c>
      <c r="K23" s="87"/>
      <c r="L23" s="87"/>
    </row>
    <row r="24" spans="1:12" s="84" customFormat="1" ht="83.25" customHeight="1">
      <c r="A24" s="85" t="s">
        <v>48</v>
      </c>
      <c r="B24" s="85" t="s">
        <v>33</v>
      </c>
      <c r="C24" s="85" t="s">
        <v>32</v>
      </c>
      <c r="D24" s="30" t="s">
        <v>100</v>
      </c>
      <c r="E24" s="87" t="s">
        <v>84</v>
      </c>
      <c r="F24" s="87">
        <v>46</v>
      </c>
      <c r="G24" s="87">
        <v>100</v>
      </c>
      <c r="H24" s="229">
        <v>100</v>
      </c>
      <c r="I24" s="87">
        <f>G24-H24</f>
        <v>0</v>
      </c>
      <c r="J24" s="88">
        <f>H24/G24*100</f>
        <v>100</v>
      </c>
      <c r="K24" s="90">
        <f>J24/F24*100</f>
        <v>217.39130434782606</v>
      </c>
      <c r="L24" s="230"/>
    </row>
    <row r="25" spans="1:12" s="84" customFormat="1" ht="73.5" customHeight="1">
      <c r="A25" s="85" t="s">
        <v>48</v>
      </c>
      <c r="B25" s="85" t="s">
        <v>33</v>
      </c>
      <c r="C25" s="85" t="s">
        <v>37</v>
      </c>
      <c r="D25" s="30" t="s">
        <v>101</v>
      </c>
      <c r="E25" s="87" t="s">
        <v>84</v>
      </c>
      <c r="F25" s="87">
        <v>55</v>
      </c>
      <c r="G25" s="87">
        <v>100</v>
      </c>
      <c r="H25" s="229">
        <v>60</v>
      </c>
      <c r="I25" s="87">
        <f>G25-H25</f>
        <v>40</v>
      </c>
      <c r="J25" s="88">
        <f>H25/G25*100</f>
        <v>60</v>
      </c>
      <c r="K25" s="90">
        <f>J25/F25*100</f>
        <v>109.09090909090908</v>
      </c>
      <c r="L25" s="230"/>
    </row>
    <row r="26" spans="1:12" s="84" customFormat="1" ht="15.75" customHeight="1">
      <c r="A26" s="91">
        <v>7</v>
      </c>
      <c r="B26" s="91">
        <v>3</v>
      </c>
      <c r="C26" s="91"/>
      <c r="D26" s="231" t="s">
        <v>102</v>
      </c>
      <c r="E26" s="232"/>
      <c r="F26" s="232"/>
      <c r="G26" s="232"/>
      <c r="H26" s="232"/>
      <c r="I26" s="232"/>
      <c r="J26" s="232"/>
      <c r="K26" s="232"/>
      <c r="L26" s="232"/>
    </row>
    <row r="27" spans="1:12" s="84" customFormat="1" ht="26.25" customHeight="1">
      <c r="A27" s="85" t="s">
        <v>48</v>
      </c>
      <c r="B27" s="85" t="s">
        <v>32</v>
      </c>
      <c r="C27" s="85" t="s">
        <v>32</v>
      </c>
      <c r="D27" s="30" t="s">
        <v>103</v>
      </c>
      <c r="E27" s="87" t="s">
        <v>84</v>
      </c>
      <c r="F27" s="87">
        <v>73</v>
      </c>
      <c r="G27" s="87">
        <v>70</v>
      </c>
      <c r="H27" s="229">
        <v>69</v>
      </c>
      <c r="I27" s="87">
        <f aca="true" t="shared" si="1" ref="I27:I37">G27-H27</f>
        <v>1</v>
      </c>
      <c r="J27" s="233">
        <f>G27/H27*100</f>
        <v>101.44927536231884</v>
      </c>
      <c r="K27" s="90">
        <f>F27/H27*100</f>
        <v>105.79710144927536</v>
      </c>
      <c r="L27" s="230"/>
    </row>
    <row r="28" spans="1:12" s="84" customFormat="1" ht="26.25" customHeight="1">
      <c r="A28" s="85" t="s">
        <v>48</v>
      </c>
      <c r="B28" s="85" t="s">
        <v>32</v>
      </c>
      <c r="C28" s="85" t="s">
        <v>37</v>
      </c>
      <c r="D28" s="30" t="s">
        <v>104</v>
      </c>
      <c r="E28" s="87" t="s">
        <v>98</v>
      </c>
      <c r="F28" s="87">
        <v>12</v>
      </c>
      <c r="G28" s="87">
        <v>11</v>
      </c>
      <c r="H28" s="229">
        <v>9</v>
      </c>
      <c r="I28" s="87">
        <f t="shared" si="1"/>
        <v>2</v>
      </c>
      <c r="J28" s="233">
        <f aca="true" t="shared" si="2" ref="J28:J36">G28/H28*100</f>
        <v>122.22222222222223</v>
      </c>
      <c r="K28" s="90">
        <f aca="true" t="shared" si="3" ref="K28:K34">H28/F28*100</f>
        <v>75</v>
      </c>
      <c r="L28" s="230"/>
    </row>
    <row r="29" spans="1:12" s="84" customFormat="1" ht="50.25" customHeight="1">
      <c r="A29" s="85" t="s">
        <v>48</v>
      </c>
      <c r="B29" s="85" t="s">
        <v>32</v>
      </c>
      <c r="C29" s="85" t="s">
        <v>38</v>
      </c>
      <c r="D29" s="30" t="s">
        <v>105</v>
      </c>
      <c r="E29" s="87" t="s">
        <v>84</v>
      </c>
      <c r="F29" s="87">
        <v>3</v>
      </c>
      <c r="G29" s="87">
        <v>1</v>
      </c>
      <c r="H29" s="229">
        <v>1</v>
      </c>
      <c r="I29" s="87">
        <f t="shared" si="1"/>
        <v>0</v>
      </c>
      <c r="J29" s="233">
        <f t="shared" si="2"/>
        <v>100</v>
      </c>
      <c r="K29" s="90">
        <f t="shared" si="3"/>
        <v>33.33333333333333</v>
      </c>
      <c r="L29" s="230"/>
    </row>
    <row r="30" spans="1:12" s="84" customFormat="1" ht="26.25" customHeight="1">
      <c r="A30" s="85" t="s">
        <v>48</v>
      </c>
      <c r="B30" s="85" t="s">
        <v>32</v>
      </c>
      <c r="C30" s="85" t="s">
        <v>39</v>
      </c>
      <c r="D30" s="30" t="s">
        <v>106</v>
      </c>
      <c r="E30" s="87" t="s">
        <v>84</v>
      </c>
      <c r="F30" s="87">
        <v>65</v>
      </c>
      <c r="G30" s="87">
        <v>60</v>
      </c>
      <c r="H30" s="229">
        <v>58</v>
      </c>
      <c r="I30" s="87">
        <f t="shared" si="1"/>
        <v>2</v>
      </c>
      <c r="J30" s="233">
        <f t="shared" si="2"/>
        <v>103.44827586206897</v>
      </c>
      <c r="K30" s="90">
        <f t="shared" si="3"/>
        <v>89.23076923076924</v>
      </c>
      <c r="L30" s="230"/>
    </row>
    <row r="31" spans="1:12" s="84" customFormat="1" ht="26.25" customHeight="1">
      <c r="A31" s="85" t="s">
        <v>48</v>
      </c>
      <c r="B31" s="85" t="s">
        <v>32</v>
      </c>
      <c r="C31" s="85" t="s">
        <v>40</v>
      </c>
      <c r="D31" s="30" t="s">
        <v>107</v>
      </c>
      <c r="E31" s="87" t="s">
        <v>98</v>
      </c>
      <c r="F31" s="87">
        <v>2</v>
      </c>
      <c r="G31" s="87">
        <v>2</v>
      </c>
      <c r="H31" s="229">
        <v>1</v>
      </c>
      <c r="I31" s="87">
        <f t="shared" si="1"/>
        <v>1</v>
      </c>
      <c r="J31" s="233">
        <f t="shared" si="2"/>
        <v>200</v>
      </c>
      <c r="K31" s="90">
        <f t="shared" si="3"/>
        <v>50</v>
      </c>
      <c r="L31" s="230"/>
    </row>
    <row r="32" spans="1:12" s="84" customFormat="1" ht="36.75" customHeight="1">
      <c r="A32" s="85" t="s">
        <v>48</v>
      </c>
      <c r="B32" s="85" t="s">
        <v>32</v>
      </c>
      <c r="C32" s="85" t="s">
        <v>41</v>
      </c>
      <c r="D32" s="30" t="s">
        <v>108</v>
      </c>
      <c r="E32" s="87" t="s">
        <v>84</v>
      </c>
      <c r="F32" s="87">
        <v>45</v>
      </c>
      <c r="G32" s="87">
        <v>15</v>
      </c>
      <c r="H32" s="229">
        <v>11</v>
      </c>
      <c r="I32" s="87">
        <f t="shared" si="1"/>
        <v>4</v>
      </c>
      <c r="J32" s="233">
        <f t="shared" si="2"/>
        <v>136.36363636363635</v>
      </c>
      <c r="K32" s="90">
        <f t="shared" si="3"/>
        <v>24.444444444444443</v>
      </c>
      <c r="L32" s="230"/>
    </row>
    <row r="33" spans="1:12" s="84" customFormat="1" ht="26.25" customHeight="1">
      <c r="A33" s="85" t="s">
        <v>48</v>
      </c>
      <c r="B33" s="85" t="s">
        <v>32</v>
      </c>
      <c r="C33" s="85" t="s">
        <v>42</v>
      </c>
      <c r="D33" s="30" t="s">
        <v>109</v>
      </c>
      <c r="E33" s="87" t="s">
        <v>84</v>
      </c>
      <c r="F33" s="87">
        <v>65</v>
      </c>
      <c r="G33" s="87">
        <v>60</v>
      </c>
      <c r="H33" s="229">
        <v>90</v>
      </c>
      <c r="I33" s="87">
        <f t="shared" si="1"/>
        <v>-30</v>
      </c>
      <c r="J33" s="233">
        <f t="shared" si="2"/>
        <v>66.66666666666666</v>
      </c>
      <c r="K33" s="90">
        <f t="shared" si="3"/>
        <v>138.46153846153845</v>
      </c>
      <c r="L33" s="230"/>
    </row>
    <row r="34" spans="1:12" s="84" customFormat="1" ht="26.25" customHeight="1">
      <c r="A34" s="85" t="s">
        <v>48</v>
      </c>
      <c r="B34" s="85" t="s">
        <v>32</v>
      </c>
      <c r="C34" s="85" t="s">
        <v>43</v>
      </c>
      <c r="D34" s="30" t="s">
        <v>110</v>
      </c>
      <c r="E34" s="87" t="s">
        <v>98</v>
      </c>
      <c r="F34" s="87">
        <v>1</v>
      </c>
      <c r="G34" s="87">
        <v>0</v>
      </c>
      <c r="H34" s="229">
        <v>0</v>
      </c>
      <c r="I34" s="87">
        <f t="shared" si="1"/>
        <v>0</v>
      </c>
      <c r="J34" s="233">
        <v>100</v>
      </c>
      <c r="K34" s="90">
        <f t="shared" si="3"/>
        <v>0</v>
      </c>
      <c r="L34" s="230"/>
    </row>
    <row r="35" spans="1:12" s="84" customFormat="1" ht="26.25" customHeight="1">
      <c r="A35" s="85" t="s">
        <v>48</v>
      </c>
      <c r="B35" s="85" t="s">
        <v>32</v>
      </c>
      <c r="C35" s="85" t="s">
        <v>47</v>
      </c>
      <c r="D35" s="30" t="s">
        <v>111</v>
      </c>
      <c r="E35" s="87" t="s">
        <v>84</v>
      </c>
      <c r="F35" s="87">
        <v>92</v>
      </c>
      <c r="G35" s="87">
        <v>90</v>
      </c>
      <c r="H35" s="229">
        <v>95</v>
      </c>
      <c r="I35" s="87">
        <f t="shared" si="1"/>
        <v>-5</v>
      </c>
      <c r="J35" s="233">
        <f t="shared" si="2"/>
        <v>94.73684210526315</v>
      </c>
      <c r="K35" s="90">
        <f>J35/F35*100</f>
        <v>102.97482837528604</v>
      </c>
      <c r="L35" s="230"/>
    </row>
    <row r="36" spans="1:12" s="84" customFormat="1" ht="26.25" customHeight="1">
      <c r="A36" s="85" t="s">
        <v>48</v>
      </c>
      <c r="B36" s="85" t="s">
        <v>32</v>
      </c>
      <c r="C36" s="85" t="s">
        <v>44</v>
      </c>
      <c r="D36" s="30" t="s">
        <v>112</v>
      </c>
      <c r="E36" s="87" t="s">
        <v>84</v>
      </c>
      <c r="F36" s="87">
        <v>60</v>
      </c>
      <c r="G36" s="87">
        <v>60</v>
      </c>
      <c r="H36" s="229">
        <v>60</v>
      </c>
      <c r="I36" s="87">
        <f t="shared" si="1"/>
        <v>0</v>
      </c>
      <c r="J36" s="233">
        <f t="shared" si="2"/>
        <v>100</v>
      </c>
      <c r="K36" s="90">
        <f>H36/F36*100</f>
        <v>100</v>
      </c>
      <c r="L36" s="230"/>
    </row>
    <row r="37" spans="1:12" s="84" customFormat="1" ht="177" customHeight="1">
      <c r="A37" s="85" t="s">
        <v>48</v>
      </c>
      <c r="B37" s="85" t="s">
        <v>32</v>
      </c>
      <c r="C37" s="85" t="s">
        <v>45</v>
      </c>
      <c r="D37" s="234" t="s">
        <v>113</v>
      </c>
      <c r="E37" s="87" t="s">
        <v>84</v>
      </c>
      <c r="F37" s="87">
        <v>100</v>
      </c>
      <c r="G37" s="87">
        <v>100</v>
      </c>
      <c r="H37" s="229">
        <v>100</v>
      </c>
      <c r="I37" s="87">
        <f t="shared" si="1"/>
        <v>0</v>
      </c>
      <c r="J37" s="233">
        <f>G37/H37*100</f>
        <v>100</v>
      </c>
      <c r="K37" s="90">
        <f>J37/F37*100</f>
        <v>100</v>
      </c>
      <c r="L37" s="235"/>
    </row>
    <row r="38" spans="1:12" s="84" customFormat="1" ht="17.25" customHeight="1">
      <c r="A38" s="83" t="s">
        <v>48</v>
      </c>
      <c r="B38" s="83">
        <v>4</v>
      </c>
      <c r="C38" s="83"/>
      <c r="D38" s="228" t="s">
        <v>114</v>
      </c>
      <c r="E38" s="228"/>
      <c r="F38" s="228"/>
      <c r="G38" s="228"/>
      <c r="H38" s="228"/>
      <c r="I38" s="228"/>
      <c r="J38" s="228"/>
      <c r="K38" s="228"/>
      <c r="L38" s="228"/>
    </row>
    <row r="39" spans="1:12" s="84" customFormat="1" ht="37.5" customHeight="1">
      <c r="A39" s="85" t="s">
        <v>48</v>
      </c>
      <c r="B39" s="85">
        <v>4</v>
      </c>
      <c r="C39" s="85" t="s">
        <v>36</v>
      </c>
      <c r="D39" s="30" t="s">
        <v>115</v>
      </c>
      <c r="E39" s="87" t="s">
        <v>84</v>
      </c>
      <c r="F39" s="236">
        <v>70</v>
      </c>
      <c r="G39" s="236">
        <v>100</v>
      </c>
      <c r="H39" s="229">
        <v>100</v>
      </c>
      <c r="I39" s="87">
        <f>G39-H39</f>
        <v>0</v>
      </c>
      <c r="J39" s="90">
        <f>H39/G39*100</f>
        <v>100</v>
      </c>
      <c r="K39" s="90">
        <f>H39/F39*100</f>
        <v>142.85714285714286</v>
      </c>
      <c r="L39" s="235"/>
    </row>
    <row r="40" spans="1:12" s="84" customFormat="1" ht="74.25" customHeight="1">
      <c r="A40" s="85" t="s">
        <v>48</v>
      </c>
      <c r="B40" s="85">
        <v>4</v>
      </c>
      <c r="C40" s="85" t="s">
        <v>33</v>
      </c>
      <c r="D40" s="30" t="s">
        <v>116</v>
      </c>
      <c r="E40" s="87" t="s">
        <v>84</v>
      </c>
      <c r="F40" s="229">
        <v>50</v>
      </c>
      <c r="G40" s="229">
        <v>100</v>
      </c>
      <c r="H40" s="229">
        <v>100</v>
      </c>
      <c r="I40" s="87">
        <f>G40-H40</f>
        <v>0</v>
      </c>
      <c r="J40" s="90">
        <f>H40/G40*100</f>
        <v>100</v>
      </c>
      <c r="K40" s="90">
        <f>H40/F40*100</f>
        <v>200</v>
      </c>
      <c r="L40" s="235"/>
    </row>
    <row r="41" spans="1:12" s="84" customFormat="1" ht="68.25" customHeight="1">
      <c r="A41" s="85" t="s">
        <v>48</v>
      </c>
      <c r="B41" s="85" t="s">
        <v>37</v>
      </c>
      <c r="C41" s="85" t="s">
        <v>32</v>
      </c>
      <c r="D41" s="30" t="s">
        <v>117</v>
      </c>
      <c r="E41" s="87" t="s">
        <v>84</v>
      </c>
      <c r="F41" s="229">
        <v>25</v>
      </c>
      <c r="G41" s="229">
        <v>20</v>
      </c>
      <c r="H41" s="229">
        <v>20</v>
      </c>
      <c r="I41" s="87">
        <f>G41-H41</f>
        <v>0</v>
      </c>
      <c r="J41" s="90">
        <f>H41/G41*100</f>
        <v>100</v>
      </c>
      <c r="K41" s="90">
        <f>H41/F41*100</f>
        <v>80</v>
      </c>
      <c r="L41" s="235"/>
    </row>
    <row r="42" spans="1:12" s="84" customFormat="1" ht="26.25" customHeight="1">
      <c r="A42" s="85" t="s">
        <v>48</v>
      </c>
      <c r="B42" s="85" t="s">
        <v>37</v>
      </c>
      <c r="C42" s="85" t="s">
        <v>37</v>
      </c>
      <c r="D42" s="30" t="s">
        <v>118</v>
      </c>
      <c r="E42" s="87" t="s">
        <v>84</v>
      </c>
      <c r="F42" s="229">
        <v>65</v>
      </c>
      <c r="G42" s="229">
        <v>70</v>
      </c>
      <c r="H42" s="229">
        <v>70</v>
      </c>
      <c r="I42" s="87">
        <f>G42-H42</f>
        <v>0</v>
      </c>
      <c r="J42" s="90">
        <f>H42/G42*100</f>
        <v>100</v>
      </c>
      <c r="K42" s="90">
        <f>H42/F42*100</f>
        <v>107.6923076923077</v>
      </c>
      <c r="L42" s="235"/>
    </row>
    <row r="43" spans="1:12" s="84" customFormat="1" ht="38.25" customHeight="1">
      <c r="A43" s="85" t="s">
        <v>48</v>
      </c>
      <c r="B43" s="85" t="s">
        <v>37</v>
      </c>
      <c r="C43" s="85" t="s">
        <v>38</v>
      </c>
      <c r="D43" s="30" t="s">
        <v>119</v>
      </c>
      <c r="E43" s="87" t="s">
        <v>84</v>
      </c>
      <c r="F43" s="229">
        <v>85</v>
      </c>
      <c r="G43" s="229">
        <v>100</v>
      </c>
      <c r="H43" s="229">
        <v>100</v>
      </c>
      <c r="I43" s="87">
        <f>G43-H43</f>
        <v>0</v>
      </c>
      <c r="J43" s="90">
        <f>H43/G43*100</f>
        <v>100</v>
      </c>
      <c r="K43" s="90">
        <f>H43/F43*100</f>
        <v>117.64705882352942</v>
      </c>
      <c r="L43" s="235"/>
    </row>
    <row r="44" spans="1:12" ht="15.75" customHeight="1">
      <c r="A44" s="21" t="s">
        <v>48</v>
      </c>
      <c r="B44" s="21">
        <v>5</v>
      </c>
      <c r="C44" s="21"/>
      <c r="D44" s="237" t="s">
        <v>120</v>
      </c>
      <c r="E44" s="237"/>
      <c r="F44" s="237"/>
      <c r="G44" s="237"/>
      <c r="H44" s="237"/>
      <c r="I44" s="237"/>
      <c r="J44" s="237"/>
      <c r="K44" s="237"/>
      <c r="L44" s="237"/>
    </row>
    <row r="45" spans="1:12" ht="49.5" customHeight="1">
      <c r="A45" s="22" t="s">
        <v>48</v>
      </c>
      <c r="B45" s="22">
        <v>5</v>
      </c>
      <c r="C45" s="22">
        <v>1</v>
      </c>
      <c r="D45" s="27" t="s">
        <v>121</v>
      </c>
      <c r="E45" s="26" t="s">
        <v>122</v>
      </c>
      <c r="F45" s="26">
        <v>453.4</v>
      </c>
      <c r="G45" s="26">
        <v>453.4</v>
      </c>
      <c r="H45" s="26">
        <v>453.4</v>
      </c>
      <c r="I45" s="81">
        <v>0</v>
      </c>
      <c r="J45" s="81">
        <f>H45/G45*100</f>
        <v>100</v>
      </c>
      <c r="K45" s="81">
        <v>0</v>
      </c>
      <c r="L45" s="51" t="s">
        <v>310</v>
      </c>
    </row>
    <row r="46" spans="1:12" ht="45">
      <c r="A46" s="22" t="s">
        <v>48</v>
      </c>
      <c r="B46" s="22">
        <v>5</v>
      </c>
      <c r="C46" s="22">
        <v>2</v>
      </c>
      <c r="D46" s="27" t="s">
        <v>123</v>
      </c>
      <c r="E46" s="26" t="s">
        <v>98</v>
      </c>
      <c r="F46" s="26">
        <v>10</v>
      </c>
      <c r="G46" s="26">
        <v>10</v>
      </c>
      <c r="H46" s="51">
        <v>10</v>
      </c>
      <c r="I46" s="238">
        <v>10</v>
      </c>
      <c r="J46" s="81">
        <f aca="true" t="shared" si="4" ref="J46:J52">H46/G46*100</f>
        <v>100</v>
      </c>
      <c r="K46" s="64">
        <v>0</v>
      </c>
      <c r="L46" s="51" t="s">
        <v>310</v>
      </c>
    </row>
    <row r="47" spans="1:12" ht="33.75">
      <c r="A47" s="22" t="s">
        <v>48</v>
      </c>
      <c r="B47" s="22">
        <v>5</v>
      </c>
      <c r="C47" s="22" t="s">
        <v>32</v>
      </c>
      <c r="D47" s="27" t="s">
        <v>124</v>
      </c>
      <c r="E47" s="26" t="s">
        <v>84</v>
      </c>
      <c r="F47" s="81">
        <v>10</v>
      </c>
      <c r="G47" s="81">
        <v>20</v>
      </c>
      <c r="H47" s="64">
        <v>20</v>
      </c>
      <c r="I47" s="64">
        <v>0</v>
      </c>
      <c r="J47" s="81">
        <f t="shared" si="4"/>
        <v>100</v>
      </c>
      <c r="K47" s="64">
        <v>0</v>
      </c>
      <c r="L47" s="51" t="s">
        <v>314</v>
      </c>
    </row>
    <row r="48" spans="1:12" ht="57.75" customHeight="1">
      <c r="A48" s="22" t="s">
        <v>48</v>
      </c>
      <c r="B48" s="22">
        <v>5</v>
      </c>
      <c r="C48" s="22" t="s">
        <v>37</v>
      </c>
      <c r="D48" s="27" t="s">
        <v>125</v>
      </c>
      <c r="E48" s="26" t="s">
        <v>84</v>
      </c>
      <c r="F48" s="26">
        <v>32.8</v>
      </c>
      <c r="G48" s="26">
        <v>38.6</v>
      </c>
      <c r="H48" s="51">
        <v>42.181</v>
      </c>
      <c r="I48" s="51">
        <v>3.581</v>
      </c>
      <c r="J48" s="81">
        <f t="shared" si="4"/>
        <v>109.27720207253886</v>
      </c>
      <c r="K48" s="51">
        <v>9.2</v>
      </c>
      <c r="L48" s="51" t="s">
        <v>313</v>
      </c>
    </row>
    <row r="49" spans="1:12" ht="22.5">
      <c r="A49" s="22" t="s">
        <v>48</v>
      </c>
      <c r="B49" s="22">
        <v>5</v>
      </c>
      <c r="C49" s="22" t="s">
        <v>38</v>
      </c>
      <c r="D49" s="27" t="s">
        <v>126</v>
      </c>
      <c r="E49" s="26" t="s">
        <v>122</v>
      </c>
      <c r="F49" s="239">
        <v>3.1</v>
      </c>
      <c r="G49" s="239">
        <v>10.2</v>
      </c>
      <c r="H49" s="64">
        <v>11.913</v>
      </c>
      <c r="I49" s="64">
        <v>1.7</v>
      </c>
      <c r="J49" s="81">
        <f t="shared" si="4"/>
        <v>116.79411764705883</v>
      </c>
      <c r="K49" s="64">
        <v>16.6</v>
      </c>
      <c r="L49" s="51" t="s">
        <v>306</v>
      </c>
    </row>
    <row r="50" spans="1:12" ht="22.5">
      <c r="A50" s="22" t="s">
        <v>48</v>
      </c>
      <c r="B50" s="22">
        <v>5</v>
      </c>
      <c r="C50" s="22" t="s">
        <v>39</v>
      </c>
      <c r="D50" s="27" t="s">
        <v>127</v>
      </c>
      <c r="E50" s="26" t="s">
        <v>122</v>
      </c>
      <c r="F50" s="239">
        <v>2</v>
      </c>
      <c r="G50" s="239">
        <v>2</v>
      </c>
      <c r="H50" s="51">
        <v>2</v>
      </c>
      <c r="I50" s="51">
        <v>0</v>
      </c>
      <c r="J50" s="81">
        <f t="shared" si="4"/>
        <v>100</v>
      </c>
      <c r="K50" s="51">
        <v>0</v>
      </c>
      <c r="L50" s="51" t="s">
        <v>307</v>
      </c>
    </row>
    <row r="51" spans="1:12" ht="33.75">
      <c r="A51" s="22" t="s">
        <v>48</v>
      </c>
      <c r="B51" s="22">
        <v>5</v>
      </c>
      <c r="C51" s="22" t="s">
        <v>40</v>
      </c>
      <c r="D51" s="27" t="s">
        <v>128</v>
      </c>
      <c r="E51" s="26" t="s">
        <v>98</v>
      </c>
      <c r="F51" s="26">
        <v>1</v>
      </c>
      <c r="G51" s="26">
        <v>1</v>
      </c>
      <c r="H51" s="51">
        <v>1</v>
      </c>
      <c r="I51" s="51">
        <v>0</v>
      </c>
      <c r="J51" s="81">
        <f t="shared" si="4"/>
        <v>100</v>
      </c>
      <c r="K51" s="51">
        <v>0</v>
      </c>
      <c r="L51" s="51" t="s">
        <v>305</v>
      </c>
    </row>
    <row r="52" spans="1:12" ht="45">
      <c r="A52" s="22" t="s">
        <v>48</v>
      </c>
      <c r="B52" s="22">
        <v>5</v>
      </c>
      <c r="C52" s="22" t="s">
        <v>41</v>
      </c>
      <c r="D52" s="27" t="s">
        <v>129</v>
      </c>
      <c r="E52" s="26" t="s">
        <v>98</v>
      </c>
      <c r="F52" s="26">
        <v>42</v>
      </c>
      <c r="G52" s="26">
        <v>41</v>
      </c>
      <c r="H52" s="51">
        <v>43</v>
      </c>
      <c r="I52" s="51">
        <v>1</v>
      </c>
      <c r="J52" s="81">
        <f t="shared" si="4"/>
        <v>104.8780487804878</v>
      </c>
      <c r="K52" s="51">
        <v>2.3</v>
      </c>
      <c r="L52" s="51" t="s">
        <v>311</v>
      </c>
    </row>
    <row r="53" spans="1:12" ht="56.25">
      <c r="A53" s="22" t="s">
        <v>48</v>
      </c>
      <c r="B53" s="22">
        <v>5</v>
      </c>
      <c r="C53" s="22" t="s">
        <v>42</v>
      </c>
      <c r="D53" s="27" t="s">
        <v>130</v>
      </c>
      <c r="E53" s="26" t="s">
        <v>84</v>
      </c>
      <c r="F53" s="26" t="s">
        <v>308</v>
      </c>
      <c r="G53" s="26" t="s">
        <v>309</v>
      </c>
      <c r="H53" s="52" t="s">
        <v>312</v>
      </c>
      <c r="I53" s="52">
        <v>8.7</v>
      </c>
      <c r="J53" s="52">
        <v>142</v>
      </c>
      <c r="K53" s="52">
        <v>29.4</v>
      </c>
      <c r="L53" s="52"/>
    </row>
  </sheetData>
  <sheetProtection/>
  <mergeCells count="21">
    <mergeCell ref="D21:L21"/>
    <mergeCell ref="H6:H7"/>
    <mergeCell ref="D38:L38"/>
    <mergeCell ref="D44:L44"/>
    <mergeCell ref="D9:L9"/>
    <mergeCell ref="L5:L7"/>
    <mergeCell ref="F6:F7"/>
    <mergeCell ref="G6:G7"/>
    <mergeCell ref="J5:J7"/>
    <mergeCell ref="K5:K7"/>
    <mergeCell ref="D8:L8"/>
    <mergeCell ref="I5:I7"/>
    <mergeCell ref="D26:L26"/>
    <mergeCell ref="I1:L1"/>
    <mergeCell ref="A3:L3"/>
    <mergeCell ref="F5:H5"/>
    <mergeCell ref="B2:L2"/>
    <mergeCell ref="A5:B6"/>
    <mergeCell ref="C5:C7"/>
    <mergeCell ref="D5:D7"/>
    <mergeCell ref="E5:E7"/>
  </mergeCells>
  <printOptions/>
  <pageMargins left="0.7086614173228347" right="0.7086614173228347" top="0.5905511811023623" bottom="0.5118110236220472" header="0.31496062992125984" footer="0.31496062992125984"/>
  <pageSetup fitToHeight="0" horizontalDpi="600" verticalDpi="600" orientation="landscape" paperSize="9" scale="95" r:id="rId1"/>
  <headerFooter alignWithMargins="0">
    <oddFooter>&amp;C&amp;P</oddFooter>
  </headerFooter>
  <rowBreaks count="1" manualBreakCount="1"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01"/>
  <sheetViews>
    <sheetView view="pageBreakPreview" zoomScaleNormal="110" zoomScaleSheetLayoutView="100" zoomScalePageLayoutView="110" workbookViewId="0" topLeftCell="A1">
      <pane ySplit="5" topLeftCell="BM24" activePane="bottomLeft" state="frozen"/>
      <selection pane="topLeft" activeCell="B1" sqref="B1"/>
      <selection pane="bottomLeft" activeCell="J62" sqref="J62"/>
    </sheetView>
  </sheetViews>
  <sheetFormatPr defaultColWidth="9.140625" defaultRowHeight="15"/>
  <cols>
    <col min="1" max="2" width="3.7109375" style="0" customWidth="1"/>
    <col min="3" max="3" width="3.8515625" style="0" customWidth="1"/>
    <col min="4" max="4" width="3.140625" style="0" customWidth="1"/>
    <col min="5" max="5" width="45.7109375" style="49" customWidth="1"/>
    <col min="6" max="6" width="15.57421875" style="49" customWidth="1"/>
    <col min="7" max="7" width="12.57421875" style="49" customWidth="1"/>
    <col min="8" max="8" width="11.7109375" style="49" customWidth="1"/>
    <col min="9" max="9" width="31.00390625" style="49" customWidth="1"/>
    <col min="10" max="10" width="27.28125" style="49" customWidth="1"/>
    <col min="11" max="11" width="14.00390625" style="57" customWidth="1"/>
  </cols>
  <sheetData>
    <row r="1" spans="1:11" s="61" customFormat="1" ht="13.5" customHeight="1">
      <c r="A1" s="58"/>
      <c r="B1" s="58"/>
      <c r="C1" s="58"/>
      <c r="D1" s="58"/>
      <c r="E1" s="58"/>
      <c r="F1" s="58"/>
      <c r="G1" s="58"/>
      <c r="H1" s="58"/>
      <c r="I1" s="59" t="s">
        <v>19</v>
      </c>
      <c r="J1" s="59"/>
      <c r="K1" s="60"/>
    </row>
    <row r="2" spans="1:11" s="6" customFormat="1" ht="22.5" customHeight="1">
      <c r="A2" s="152" t="s">
        <v>322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6" customFormat="1" ht="33.75" customHeight="1">
      <c r="A3" s="146" t="s">
        <v>133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s="6" customFormat="1" ht="13.5" customHeight="1">
      <c r="A4" s="5"/>
      <c r="B4" s="5"/>
      <c r="C4" s="5"/>
      <c r="D4" s="7"/>
      <c r="E4" s="55"/>
      <c r="F4" s="55"/>
      <c r="G4" s="55"/>
      <c r="H4" s="55"/>
      <c r="I4" s="55"/>
      <c r="J4" s="55"/>
      <c r="K4" s="56"/>
    </row>
    <row r="5" spans="1:11" ht="54.75" customHeight="1">
      <c r="A5" s="143" t="s">
        <v>14</v>
      </c>
      <c r="B5" s="143"/>
      <c r="C5" s="143"/>
      <c r="D5" s="143"/>
      <c r="E5" s="143" t="s">
        <v>23</v>
      </c>
      <c r="F5" s="143" t="s">
        <v>29</v>
      </c>
      <c r="G5" s="143" t="s">
        <v>58</v>
      </c>
      <c r="H5" s="143" t="s">
        <v>59</v>
      </c>
      <c r="I5" s="143" t="s">
        <v>5</v>
      </c>
      <c r="J5" s="143" t="s">
        <v>60</v>
      </c>
      <c r="K5" s="143" t="s">
        <v>61</v>
      </c>
    </row>
    <row r="6" spans="1:11" ht="18.75" customHeight="1">
      <c r="A6" s="10" t="s">
        <v>21</v>
      </c>
      <c r="B6" s="10" t="s">
        <v>15</v>
      </c>
      <c r="C6" s="10" t="s">
        <v>16</v>
      </c>
      <c r="D6" s="42" t="s">
        <v>17</v>
      </c>
      <c r="E6" s="143"/>
      <c r="F6" s="143"/>
      <c r="G6" s="143"/>
      <c r="H6" s="143"/>
      <c r="I6" s="143"/>
      <c r="J6" s="143"/>
      <c r="K6" s="143"/>
    </row>
    <row r="7" spans="1:11" ht="41.25" customHeight="1">
      <c r="A7" s="21" t="s">
        <v>48</v>
      </c>
      <c r="B7" s="21">
        <v>1</v>
      </c>
      <c r="C7" s="21"/>
      <c r="D7" s="48"/>
      <c r="E7" s="13" t="s">
        <v>80</v>
      </c>
      <c r="F7" s="12"/>
      <c r="G7" s="12"/>
      <c r="H7" s="12"/>
      <c r="I7" s="12"/>
      <c r="J7" s="12"/>
      <c r="K7" s="14"/>
    </row>
    <row r="8" spans="1:11" ht="45">
      <c r="A8" s="22" t="s">
        <v>48</v>
      </c>
      <c r="B8" s="22">
        <v>1</v>
      </c>
      <c r="C8" s="22" t="s">
        <v>136</v>
      </c>
      <c r="D8" s="54"/>
      <c r="E8" s="9" t="s">
        <v>167</v>
      </c>
      <c r="F8" s="10" t="s">
        <v>168</v>
      </c>
      <c r="G8" s="10" t="s">
        <v>30</v>
      </c>
      <c r="H8" s="10" t="s">
        <v>30</v>
      </c>
      <c r="I8" s="9" t="s">
        <v>182</v>
      </c>
      <c r="J8" s="30" t="s">
        <v>275</v>
      </c>
      <c r="K8" s="29" t="s">
        <v>274</v>
      </c>
    </row>
    <row r="9" spans="1:11" s="84" customFormat="1" ht="48.75" customHeight="1">
      <c r="A9" s="85" t="s">
        <v>48</v>
      </c>
      <c r="B9" s="85">
        <v>1</v>
      </c>
      <c r="C9" s="85" t="s">
        <v>145</v>
      </c>
      <c r="D9" s="92"/>
      <c r="E9" s="50" t="s">
        <v>169</v>
      </c>
      <c r="F9" s="89" t="s">
        <v>168</v>
      </c>
      <c r="G9" s="89" t="s">
        <v>30</v>
      </c>
      <c r="H9" s="89" t="s">
        <v>30</v>
      </c>
      <c r="I9" s="50" t="s">
        <v>183</v>
      </c>
      <c r="J9" s="93" t="s">
        <v>315</v>
      </c>
      <c r="K9" s="94"/>
    </row>
    <row r="10" spans="1:11" s="84" customFormat="1" ht="33.75">
      <c r="A10" s="85" t="s">
        <v>48</v>
      </c>
      <c r="B10" s="85">
        <v>1</v>
      </c>
      <c r="C10" s="85" t="s">
        <v>149</v>
      </c>
      <c r="D10" s="92"/>
      <c r="E10" s="50" t="s">
        <v>170</v>
      </c>
      <c r="F10" s="89" t="s">
        <v>168</v>
      </c>
      <c r="G10" s="89" t="s">
        <v>30</v>
      </c>
      <c r="H10" s="89" t="s">
        <v>30</v>
      </c>
      <c r="I10" s="50" t="s">
        <v>183</v>
      </c>
      <c r="J10" s="93" t="s">
        <v>316</v>
      </c>
      <c r="K10" s="94"/>
    </row>
    <row r="11" spans="1:11" s="84" customFormat="1" ht="28.5" customHeight="1">
      <c r="A11" s="85" t="s">
        <v>48</v>
      </c>
      <c r="B11" s="85">
        <v>1</v>
      </c>
      <c r="C11" s="85" t="s">
        <v>46</v>
      </c>
      <c r="D11" s="92"/>
      <c r="E11" s="50" t="s">
        <v>171</v>
      </c>
      <c r="F11" s="89"/>
      <c r="G11" s="89"/>
      <c r="H11" s="89"/>
      <c r="I11" s="50"/>
      <c r="J11" s="95"/>
      <c r="K11" s="96"/>
    </row>
    <row r="12" spans="1:11" s="84" customFormat="1" ht="45.75" customHeight="1">
      <c r="A12" s="85" t="s">
        <v>48</v>
      </c>
      <c r="B12" s="85">
        <v>1</v>
      </c>
      <c r="C12" s="85" t="s">
        <v>46</v>
      </c>
      <c r="D12" s="92">
        <v>1</v>
      </c>
      <c r="E12" s="97" t="s">
        <v>172</v>
      </c>
      <c r="F12" s="89" t="s">
        <v>168</v>
      </c>
      <c r="G12" s="89" t="s">
        <v>30</v>
      </c>
      <c r="H12" s="89" t="s">
        <v>30</v>
      </c>
      <c r="I12" s="50" t="s">
        <v>184</v>
      </c>
      <c r="J12" s="93" t="s">
        <v>276</v>
      </c>
      <c r="K12" s="94"/>
    </row>
    <row r="13" spans="1:11" s="84" customFormat="1" ht="45" customHeight="1">
      <c r="A13" s="85" t="s">
        <v>48</v>
      </c>
      <c r="B13" s="85">
        <v>1</v>
      </c>
      <c r="C13" s="85" t="s">
        <v>46</v>
      </c>
      <c r="D13" s="92">
        <v>2</v>
      </c>
      <c r="E13" s="97" t="s">
        <v>173</v>
      </c>
      <c r="F13" s="89" t="s">
        <v>168</v>
      </c>
      <c r="G13" s="89" t="s">
        <v>30</v>
      </c>
      <c r="H13" s="89" t="s">
        <v>30</v>
      </c>
      <c r="I13" s="50" t="s">
        <v>183</v>
      </c>
      <c r="J13" s="95" t="s">
        <v>317</v>
      </c>
      <c r="K13" s="94"/>
    </row>
    <row r="14" spans="1:11" ht="61.5" customHeight="1">
      <c r="A14" s="22" t="s">
        <v>48</v>
      </c>
      <c r="B14" s="22">
        <v>1</v>
      </c>
      <c r="C14" s="22" t="s">
        <v>140</v>
      </c>
      <c r="D14" s="54"/>
      <c r="E14" s="9" t="s">
        <v>174</v>
      </c>
      <c r="F14" s="10" t="s">
        <v>175</v>
      </c>
      <c r="G14" s="10" t="s">
        <v>30</v>
      </c>
      <c r="H14" s="10" t="s">
        <v>30</v>
      </c>
      <c r="I14" s="9" t="s">
        <v>183</v>
      </c>
      <c r="J14" s="27" t="s">
        <v>318</v>
      </c>
      <c r="K14" s="29"/>
    </row>
    <row r="15" spans="1:11" ht="49.5" customHeight="1">
      <c r="A15" s="22" t="s">
        <v>48</v>
      </c>
      <c r="B15" s="22">
        <v>1</v>
      </c>
      <c r="C15" s="22" t="s">
        <v>166</v>
      </c>
      <c r="D15" s="54"/>
      <c r="E15" s="9" t="s">
        <v>176</v>
      </c>
      <c r="F15" s="10" t="s">
        <v>175</v>
      </c>
      <c r="G15" s="10" t="s">
        <v>30</v>
      </c>
      <c r="H15" s="10" t="s">
        <v>30</v>
      </c>
      <c r="I15" s="9" t="s">
        <v>183</v>
      </c>
      <c r="J15" s="27" t="s">
        <v>283</v>
      </c>
      <c r="K15" s="29"/>
    </row>
    <row r="16" spans="1:11" ht="69" customHeight="1">
      <c r="A16" s="22" t="s">
        <v>48</v>
      </c>
      <c r="B16" s="22">
        <v>1</v>
      </c>
      <c r="C16" s="22" t="s">
        <v>48</v>
      </c>
      <c r="D16" s="54"/>
      <c r="E16" s="9" t="s">
        <v>177</v>
      </c>
      <c r="F16" s="10" t="s">
        <v>168</v>
      </c>
      <c r="G16" s="10" t="s">
        <v>30</v>
      </c>
      <c r="H16" s="10" t="s">
        <v>30</v>
      </c>
      <c r="I16" s="9" t="s">
        <v>183</v>
      </c>
      <c r="J16" s="27" t="s">
        <v>283</v>
      </c>
      <c r="K16" s="29"/>
    </row>
    <row r="17" spans="1:11" ht="40.5" customHeight="1">
      <c r="A17" s="22" t="s">
        <v>48</v>
      </c>
      <c r="B17" s="22">
        <v>1</v>
      </c>
      <c r="C17" s="22" t="s">
        <v>35</v>
      </c>
      <c r="D17" s="54"/>
      <c r="E17" s="9" t="s">
        <v>178</v>
      </c>
      <c r="F17" s="10" t="s">
        <v>175</v>
      </c>
      <c r="G17" s="10" t="s">
        <v>30</v>
      </c>
      <c r="H17" s="10" t="s">
        <v>30</v>
      </c>
      <c r="I17" s="9" t="s">
        <v>183</v>
      </c>
      <c r="J17" s="27" t="s">
        <v>277</v>
      </c>
      <c r="K17" s="29"/>
    </row>
    <row r="18" spans="1:11" ht="84" customHeight="1">
      <c r="A18" s="22" t="s">
        <v>48</v>
      </c>
      <c r="B18" s="22">
        <v>1</v>
      </c>
      <c r="C18" s="22" t="s">
        <v>49</v>
      </c>
      <c r="D18" s="54"/>
      <c r="E18" s="9" t="s">
        <v>179</v>
      </c>
      <c r="F18" s="10" t="s">
        <v>168</v>
      </c>
      <c r="G18" s="10" t="s">
        <v>30</v>
      </c>
      <c r="H18" s="10" t="s">
        <v>30</v>
      </c>
      <c r="I18" s="9" t="s">
        <v>185</v>
      </c>
      <c r="J18" s="27" t="s">
        <v>279</v>
      </c>
      <c r="K18" s="29" t="s">
        <v>278</v>
      </c>
    </row>
    <row r="19" spans="1:11" ht="40.5" customHeight="1">
      <c r="A19" s="22" t="s">
        <v>48</v>
      </c>
      <c r="B19" s="22">
        <v>1</v>
      </c>
      <c r="C19" s="22" t="s">
        <v>43</v>
      </c>
      <c r="D19" s="54"/>
      <c r="E19" s="9" t="s">
        <v>180</v>
      </c>
      <c r="F19" s="10" t="s">
        <v>168</v>
      </c>
      <c r="G19" s="10" t="s">
        <v>30</v>
      </c>
      <c r="H19" s="10" t="s">
        <v>30</v>
      </c>
      <c r="I19" s="9" t="s">
        <v>179</v>
      </c>
      <c r="J19" s="9" t="s">
        <v>280</v>
      </c>
      <c r="K19" s="29"/>
    </row>
    <row r="20" spans="1:11" ht="45" customHeight="1">
      <c r="A20" s="22" t="s">
        <v>48</v>
      </c>
      <c r="B20" s="22">
        <v>1</v>
      </c>
      <c r="C20" s="22" t="s">
        <v>47</v>
      </c>
      <c r="D20" s="54"/>
      <c r="E20" s="9" t="s">
        <v>181</v>
      </c>
      <c r="F20" s="10" t="s">
        <v>175</v>
      </c>
      <c r="G20" s="10" t="s">
        <v>30</v>
      </c>
      <c r="H20" s="10" t="s">
        <v>30</v>
      </c>
      <c r="I20" s="9" t="s">
        <v>186</v>
      </c>
      <c r="J20" s="27" t="s">
        <v>281</v>
      </c>
      <c r="K20" s="29"/>
    </row>
    <row r="21" spans="1:11" ht="24" customHeight="1">
      <c r="A21" s="21" t="s">
        <v>48</v>
      </c>
      <c r="B21" s="21" t="s">
        <v>33</v>
      </c>
      <c r="C21" s="21"/>
      <c r="D21" s="48"/>
      <c r="E21" s="13" t="s">
        <v>96</v>
      </c>
      <c r="F21" s="10"/>
      <c r="G21" s="10"/>
      <c r="H21" s="10"/>
      <c r="I21" s="27"/>
      <c r="J21" s="27"/>
      <c r="K21" s="29"/>
    </row>
    <row r="22" spans="1:11" ht="50.25" customHeight="1">
      <c r="A22" s="22" t="s">
        <v>48</v>
      </c>
      <c r="B22" s="22" t="s">
        <v>33</v>
      </c>
      <c r="C22" s="22" t="s">
        <v>36</v>
      </c>
      <c r="D22" s="54"/>
      <c r="E22" s="9" t="s">
        <v>139</v>
      </c>
      <c r="F22" s="10" t="s">
        <v>168</v>
      </c>
      <c r="G22" s="11" t="s">
        <v>30</v>
      </c>
      <c r="H22" s="11" t="s">
        <v>30</v>
      </c>
      <c r="I22" s="27" t="s">
        <v>139</v>
      </c>
      <c r="J22" s="27"/>
      <c r="K22" s="29"/>
    </row>
    <row r="23" spans="1:10" ht="51.75" customHeight="1">
      <c r="A23" s="22" t="s">
        <v>48</v>
      </c>
      <c r="B23" s="22" t="s">
        <v>33</v>
      </c>
      <c r="C23" s="22" t="s">
        <v>36</v>
      </c>
      <c r="D23" s="54" t="s">
        <v>36</v>
      </c>
      <c r="E23" s="9" t="s">
        <v>187</v>
      </c>
      <c r="F23" s="10" t="s">
        <v>168</v>
      </c>
      <c r="G23" s="11" t="s">
        <v>27</v>
      </c>
      <c r="H23" s="11" t="s">
        <v>27</v>
      </c>
      <c r="I23" s="27" t="s">
        <v>193</v>
      </c>
      <c r="J23" s="141" t="s">
        <v>342</v>
      </c>
    </row>
    <row r="24" spans="1:10" ht="33.75">
      <c r="A24" s="22" t="s">
        <v>48</v>
      </c>
      <c r="B24" s="22" t="s">
        <v>33</v>
      </c>
      <c r="C24" s="22" t="s">
        <v>36</v>
      </c>
      <c r="D24" s="54" t="s">
        <v>33</v>
      </c>
      <c r="E24" s="9" t="s">
        <v>188</v>
      </c>
      <c r="F24" s="10" t="s">
        <v>168</v>
      </c>
      <c r="G24" s="11" t="s">
        <v>194</v>
      </c>
      <c r="H24" s="11" t="s">
        <v>194</v>
      </c>
      <c r="I24" s="27"/>
      <c r="J24" s="141" t="s">
        <v>342</v>
      </c>
    </row>
    <row r="25" spans="1:10" ht="33.75">
      <c r="A25" s="22" t="s">
        <v>48</v>
      </c>
      <c r="B25" s="22" t="s">
        <v>33</v>
      </c>
      <c r="C25" s="22" t="s">
        <v>36</v>
      </c>
      <c r="D25" s="54" t="s">
        <v>32</v>
      </c>
      <c r="E25" s="9" t="s">
        <v>189</v>
      </c>
      <c r="F25" s="10" t="s">
        <v>168</v>
      </c>
      <c r="G25" s="11" t="s">
        <v>27</v>
      </c>
      <c r="H25" s="11" t="s">
        <v>27</v>
      </c>
      <c r="I25" s="27"/>
      <c r="J25" s="141" t="s">
        <v>343</v>
      </c>
    </row>
    <row r="26" spans="1:10" ht="45">
      <c r="A26" s="22" t="s">
        <v>48</v>
      </c>
      <c r="B26" s="22" t="s">
        <v>33</v>
      </c>
      <c r="C26" s="22" t="s">
        <v>33</v>
      </c>
      <c r="D26" s="54"/>
      <c r="E26" s="9" t="s">
        <v>190</v>
      </c>
      <c r="F26" s="10" t="s">
        <v>168</v>
      </c>
      <c r="G26" s="11" t="s">
        <v>30</v>
      </c>
      <c r="H26" s="11" t="s">
        <v>30</v>
      </c>
      <c r="I26" s="27" t="s">
        <v>195</v>
      </c>
      <c r="J26" s="142" t="s">
        <v>344</v>
      </c>
    </row>
    <row r="27" spans="1:11" ht="45">
      <c r="A27" s="22" t="s">
        <v>48</v>
      </c>
      <c r="B27" s="22" t="s">
        <v>33</v>
      </c>
      <c r="C27" s="22" t="s">
        <v>32</v>
      </c>
      <c r="D27" s="54"/>
      <c r="E27" s="9" t="s">
        <v>191</v>
      </c>
      <c r="F27" s="10" t="s">
        <v>168</v>
      </c>
      <c r="G27" s="11" t="s">
        <v>30</v>
      </c>
      <c r="H27" s="11" t="s">
        <v>30</v>
      </c>
      <c r="I27" s="75" t="s">
        <v>195</v>
      </c>
      <c r="J27" s="142" t="s">
        <v>344</v>
      </c>
      <c r="K27" s="67"/>
    </row>
    <row r="28" spans="1:11" ht="45.75">
      <c r="A28" s="22" t="s">
        <v>48</v>
      </c>
      <c r="B28" s="22" t="s">
        <v>33</v>
      </c>
      <c r="C28" s="22" t="s">
        <v>37</v>
      </c>
      <c r="D28" s="54"/>
      <c r="E28" s="9" t="s">
        <v>142</v>
      </c>
      <c r="F28" s="10" t="s">
        <v>168</v>
      </c>
      <c r="G28" s="11" t="s">
        <v>30</v>
      </c>
      <c r="H28" s="11" t="s">
        <v>30</v>
      </c>
      <c r="I28" s="75" t="s">
        <v>196</v>
      </c>
      <c r="J28" s="76" t="s">
        <v>319</v>
      </c>
      <c r="K28" s="67"/>
    </row>
    <row r="29" spans="1:11" ht="33.75">
      <c r="A29" s="22" t="s">
        <v>48</v>
      </c>
      <c r="B29" s="22" t="s">
        <v>33</v>
      </c>
      <c r="C29" s="22" t="s">
        <v>38</v>
      </c>
      <c r="D29" s="54"/>
      <c r="E29" s="9" t="s">
        <v>192</v>
      </c>
      <c r="F29" s="10" t="s">
        <v>168</v>
      </c>
      <c r="G29" s="11" t="s">
        <v>30</v>
      </c>
      <c r="H29" s="11" t="s">
        <v>30</v>
      </c>
      <c r="I29" s="75" t="s">
        <v>197</v>
      </c>
      <c r="J29" s="141" t="s">
        <v>342</v>
      </c>
      <c r="K29" s="67"/>
    </row>
    <row r="30" spans="1:11" ht="15">
      <c r="A30" s="21" t="s">
        <v>48</v>
      </c>
      <c r="B30" s="21" t="s">
        <v>32</v>
      </c>
      <c r="C30" s="21"/>
      <c r="D30" s="48"/>
      <c r="E30" s="13" t="s">
        <v>102</v>
      </c>
      <c r="I30" s="65"/>
      <c r="J30" s="65"/>
      <c r="K30" s="66"/>
    </row>
    <row r="31" spans="1:11" ht="22.5">
      <c r="A31" s="22" t="s">
        <v>48</v>
      </c>
      <c r="B31" s="22" t="s">
        <v>32</v>
      </c>
      <c r="C31" s="22" t="s">
        <v>136</v>
      </c>
      <c r="D31" s="54"/>
      <c r="E31" s="9" t="s">
        <v>144</v>
      </c>
      <c r="F31" s="10"/>
      <c r="G31" s="11"/>
      <c r="H31" s="11"/>
      <c r="I31" s="75"/>
      <c r="J31" s="65"/>
      <c r="K31" s="66"/>
    </row>
    <row r="32" spans="1:10" ht="45">
      <c r="A32" s="22" t="s">
        <v>48</v>
      </c>
      <c r="B32" s="22" t="s">
        <v>32</v>
      </c>
      <c r="C32" s="22" t="s">
        <v>136</v>
      </c>
      <c r="D32" s="54">
        <v>1</v>
      </c>
      <c r="E32" s="9" t="s">
        <v>198</v>
      </c>
      <c r="F32" s="10" t="s">
        <v>168</v>
      </c>
      <c r="G32" s="11" t="s">
        <v>212</v>
      </c>
      <c r="H32" s="11" t="s">
        <v>212</v>
      </c>
      <c r="I32" s="27" t="s">
        <v>213</v>
      </c>
      <c r="J32" s="27" t="s">
        <v>263</v>
      </c>
    </row>
    <row r="33" spans="1:10" ht="33.75">
      <c r="A33" s="22" t="s">
        <v>48</v>
      </c>
      <c r="B33" s="22" t="s">
        <v>32</v>
      </c>
      <c r="C33" s="22" t="s">
        <v>136</v>
      </c>
      <c r="D33" s="54">
        <v>2</v>
      </c>
      <c r="E33" s="9" t="s">
        <v>199</v>
      </c>
      <c r="F33" s="10" t="s">
        <v>168</v>
      </c>
      <c r="G33" s="11" t="s">
        <v>212</v>
      </c>
      <c r="H33" s="11" t="s">
        <v>212</v>
      </c>
      <c r="I33" s="27" t="s">
        <v>214</v>
      </c>
      <c r="J33" s="27" t="s">
        <v>264</v>
      </c>
    </row>
    <row r="34" spans="1:9" ht="15">
      <c r="A34" s="22" t="s">
        <v>48</v>
      </c>
      <c r="B34" s="22" t="s">
        <v>32</v>
      </c>
      <c r="C34" s="22" t="s">
        <v>145</v>
      </c>
      <c r="D34" s="48"/>
      <c r="E34" s="9" t="s">
        <v>147</v>
      </c>
      <c r="F34" s="10"/>
      <c r="G34" s="12"/>
      <c r="H34" s="12"/>
      <c r="I34" s="28"/>
    </row>
    <row r="35" spans="1:10" ht="33.75">
      <c r="A35" s="22" t="s">
        <v>48</v>
      </c>
      <c r="B35" s="22" t="s">
        <v>32</v>
      </c>
      <c r="C35" s="22" t="s">
        <v>145</v>
      </c>
      <c r="D35" s="54">
        <v>1</v>
      </c>
      <c r="E35" s="9" t="s">
        <v>200</v>
      </c>
      <c r="F35" s="10" t="s">
        <v>168</v>
      </c>
      <c r="G35" s="10" t="s">
        <v>215</v>
      </c>
      <c r="H35" s="10" t="s">
        <v>215</v>
      </c>
      <c r="I35" s="27" t="s">
        <v>216</v>
      </c>
      <c r="J35" s="27" t="s">
        <v>216</v>
      </c>
    </row>
    <row r="36" spans="1:10" ht="33.75">
      <c r="A36" s="22" t="s">
        <v>48</v>
      </c>
      <c r="B36" s="22" t="s">
        <v>32</v>
      </c>
      <c r="C36" s="22" t="s">
        <v>145</v>
      </c>
      <c r="D36" s="54">
        <v>2</v>
      </c>
      <c r="E36" s="9" t="s">
        <v>201</v>
      </c>
      <c r="F36" s="10" t="s">
        <v>168</v>
      </c>
      <c r="G36" s="10" t="s">
        <v>30</v>
      </c>
      <c r="H36" s="10" t="s">
        <v>30</v>
      </c>
      <c r="I36" s="27" t="s">
        <v>217</v>
      </c>
      <c r="J36" s="27" t="s">
        <v>342</v>
      </c>
    </row>
    <row r="37" spans="1:10" ht="33.75">
      <c r="A37" s="22" t="s">
        <v>48</v>
      </c>
      <c r="B37" s="22" t="s">
        <v>32</v>
      </c>
      <c r="C37" s="22" t="s">
        <v>145</v>
      </c>
      <c r="D37" s="54" t="s">
        <v>32</v>
      </c>
      <c r="E37" s="9" t="s">
        <v>202</v>
      </c>
      <c r="F37" s="10" t="s">
        <v>168</v>
      </c>
      <c r="G37" s="10" t="s">
        <v>27</v>
      </c>
      <c r="H37" s="10" t="s">
        <v>27</v>
      </c>
      <c r="I37" s="27"/>
      <c r="J37" s="27" t="s">
        <v>342</v>
      </c>
    </row>
    <row r="38" spans="1:10" ht="33.75">
      <c r="A38" s="22" t="s">
        <v>48</v>
      </c>
      <c r="B38" s="22" t="s">
        <v>32</v>
      </c>
      <c r="C38" s="22" t="s">
        <v>145</v>
      </c>
      <c r="D38" s="54" t="s">
        <v>37</v>
      </c>
      <c r="E38" s="9" t="s">
        <v>203</v>
      </c>
      <c r="F38" s="10" t="s">
        <v>168</v>
      </c>
      <c r="G38" s="10" t="s">
        <v>27</v>
      </c>
      <c r="H38" s="10" t="s">
        <v>27</v>
      </c>
      <c r="I38" s="27" t="s">
        <v>218</v>
      </c>
      <c r="J38" s="27" t="s">
        <v>342</v>
      </c>
    </row>
    <row r="39" spans="1:10" ht="33.75">
      <c r="A39" s="22" t="s">
        <v>48</v>
      </c>
      <c r="B39" s="22" t="s">
        <v>32</v>
      </c>
      <c r="C39" s="22" t="s">
        <v>145</v>
      </c>
      <c r="D39" s="54" t="s">
        <v>38</v>
      </c>
      <c r="E39" s="9" t="s">
        <v>204</v>
      </c>
      <c r="F39" s="10" t="s">
        <v>168</v>
      </c>
      <c r="G39" s="10" t="s">
        <v>27</v>
      </c>
      <c r="H39" s="10" t="s">
        <v>27</v>
      </c>
      <c r="I39" s="27"/>
      <c r="J39" s="27" t="s">
        <v>342</v>
      </c>
    </row>
    <row r="40" spans="1:10" ht="33.75">
      <c r="A40" s="22" t="s">
        <v>48</v>
      </c>
      <c r="B40" s="22" t="s">
        <v>32</v>
      </c>
      <c r="C40" s="22" t="s">
        <v>145</v>
      </c>
      <c r="D40" s="54" t="s">
        <v>39</v>
      </c>
      <c r="E40" s="9" t="s">
        <v>205</v>
      </c>
      <c r="F40" s="10" t="s">
        <v>168</v>
      </c>
      <c r="G40" s="10" t="s">
        <v>27</v>
      </c>
      <c r="H40" s="10" t="s">
        <v>27</v>
      </c>
      <c r="I40" s="27"/>
      <c r="J40" s="27" t="s">
        <v>265</v>
      </c>
    </row>
    <row r="41" spans="1:10" ht="33.75">
      <c r="A41" s="22" t="s">
        <v>48</v>
      </c>
      <c r="B41" s="22" t="s">
        <v>32</v>
      </c>
      <c r="C41" s="22" t="s">
        <v>145</v>
      </c>
      <c r="D41" s="54" t="s">
        <v>40</v>
      </c>
      <c r="E41" s="9" t="s">
        <v>206</v>
      </c>
      <c r="F41" s="10" t="s">
        <v>168</v>
      </c>
      <c r="G41" s="10" t="s">
        <v>27</v>
      </c>
      <c r="H41" s="10" t="s">
        <v>27</v>
      </c>
      <c r="I41" s="27"/>
      <c r="J41" s="27" t="s">
        <v>342</v>
      </c>
    </row>
    <row r="42" spans="1:10" ht="33.75">
      <c r="A42" s="22" t="s">
        <v>48</v>
      </c>
      <c r="B42" s="22" t="s">
        <v>32</v>
      </c>
      <c r="C42" s="22" t="s">
        <v>145</v>
      </c>
      <c r="D42" s="54" t="s">
        <v>41</v>
      </c>
      <c r="E42" s="9" t="s">
        <v>207</v>
      </c>
      <c r="F42" s="10" t="s">
        <v>168</v>
      </c>
      <c r="G42" s="10" t="s">
        <v>27</v>
      </c>
      <c r="H42" s="10" t="s">
        <v>27</v>
      </c>
      <c r="I42" s="27"/>
      <c r="J42" s="27" t="s">
        <v>342</v>
      </c>
    </row>
    <row r="43" spans="1:10" ht="33.75">
      <c r="A43" s="22" t="s">
        <v>48</v>
      </c>
      <c r="B43" s="22" t="s">
        <v>32</v>
      </c>
      <c r="C43" s="22" t="s">
        <v>145</v>
      </c>
      <c r="D43" s="54" t="s">
        <v>42</v>
      </c>
      <c r="E43" s="9" t="s">
        <v>208</v>
      </c>
      <c r="F43" s="10" t="s">
        <v>168</v>
      </c>
      <c r="G43" s="10" t="s">
        <v>27</v>
      </c>
      <c r="H43" s="10" t="s">
        <v>27</v>
      </c>
      <c r="I43" s="27"/>
      <c r="J43" s="27" t="s">
        <v>342</v>
      </c>
    </row>
    <row r="44" spans="1:10" ht="33.75">
      <c r="A44" s="22" t="s">
        <v>48</v>
      </c>
      <c r="B44" s="22" t="s">
        <v>32</v>
      </c>
      <c r="C44" s="22" t="s">
        <v>145</v>
      </c>
      <c r="D44" s="54" t="s">
        <v>43</v>
      </c>
      <c r="E44" s="9" t="s">
        <v>209</v>
      </c>
      <c r="F44" s="10" t="s">
        <v>210</v>
      </c>
      <c r="G44" s="10" t="s">
        <v>27</v>
      </c>
      <c r="H44" s="10" t="s">
        <v>27</v>
      </c>
      <c r="I44" s="27" t="s">
        <v>219</v>
      </c>
      <c r="J44" s="27" t="s">
        <v>342</v>
      </c>
    </row>
    <row r="45" spans="1:10" ht="33.75">
      <c r="A45" s="22" t="s">
        <v>48</v>
      </c>
      <c r="B45" s="22" t="s">
        <v>32</v>
      </c>
      <c r="C45" s="22" t="s">
        <v>149</v>
      </c>
      <c r="D45" s="54"/>
      <c r="E45" s="9" t="s">
        <v>150</v>
      </c>
      <c r="F45" s="10" t="s">
        <v>175</v>
      </c>
      <c r="G45" s="10" t="s">
        <v>30</v>
      </c>
      <c r="H45" s="10" t="s">
        <v>30</v>
      </c>
      <c r="I45" s="27" t="s">
        <v>220</v>
      </c>
      <c r="J45" s="27" t="s">
        <v>345</v>
      </c>
    </row>
    <row r="46" spans="1:10" ht="33.75">
      <c r="A46" s="22" t="s">
        <v>48</v>
      </c>
      <c r="B46" s="22" t="s">
        <v>32</v>
      </c>
      <c r="C46" s="22" t="s">
        <v>46</v>
      </c>
      <c r="D46" s="54"/>
      <c r="E46" s="9" t="s">
        <v>151</v>
      </c>
      <c r="F46" s="10" t="s">
        <v>175</v>
      </c>
      <c r="G46" s="10" t="s">
        <v>30</v>
      </c>
      <c r="H46" s="10" t="s">
        <v>30</v>
      </c>
      <c r="I46" s="27" t="s">
        <v>151</v>
      </c>
      <c r="J46" s="27" t="s">
        <v>345</v>
      </c>
    </row>
    <row r="47" spans="1:10" ht="33.75">
      <c r="A47" s="22" t="s">
        <v>48</v>
      </c>
      <c r="B47" s="22" t="s">
        <v>32</v>
      </c>
      <c r="C47" s="22" t="s">
        <v>140</v>
      </c>
      <c r="D47" s="54"/>
      <c r="E47" s="9" t="s">
        <v>152</v>
      </c>
      <c r="F47" s="10" t="s">
        <v>211</v>
      </c>
      <c r="G47" s="10" t="s">
        <v>30</v>
      </c>
      <c r="H47" s="10" t="s">
        <v>30</v>
      </c>
      <c r="I47" s="27" t="s">
        <v>221</v>
      </c>
      <c r="J47" s="27" t="s">
        <v>342</v>
      </c>
    </row>
    <row r="48" spans="1:5" ht="15">
      <c r="A48" s="21" t="s">
        <v>48</v>
      </c>
      <c r="B48" s="21">
        <v>4</v>
      </c>
      <c r="C48" s="21"/>
      <c r="D48" s="48"/>
      <c r="E48" s="13" t="s">
        <v>114</v>
      </c>
    </row>
    <row r="49" spans="1:6" ht="15">
      <c r="A49" s="22" t="s">
        <v>48</v>
      </c>
      <c r="B49" s="22">
        <v>4</v>
      </c>
      <c r="C49" s="22" t="s">
        <v>36</v>
      </c>
      <c r="D49" s="54"/>
      <c r="E49" s="50" t="s">
        <v>153</v>
      </c>
      <c r="F49" s="10"/>
    </row>
    <row r="50" spans="1:10" ht="33.75">
      <c r="A50" s="22" t="s">
        <v>48</v>
      </c>
      <c r="B50" s="22">
        <v>4</v>
      </c>
      <c r="C50" s="22" t="s">
        <v>36</v>
      </c>
      <c r="D50" s="54" t="s">
        <v>36</v>
      </c>
      <c r="E50" s="50" t="s">
        <v>222</v>
      </c>
      <c r="F50" s="10" t="s">
        <v>168</v>
      </c>
      <c r="G50" s="11" t="s">
        <v>212</v>
      </c>
      <c r="H50" s="11" t="s">
        <v>212</v>
      </c>
      <c r="I50" s="27" t="s">
        <v>231</v>
      </c>
      <c r="J50" s="53" t="s">
        <v>342</v>
      </c>
    </row>
    <row r="51" spans="1:10" ht="33.75">
      <c r="A51" s="22" t="s">
        <v>48</v>
      </c>
      <c r="B51" s="22">
        <v>4</v>
      </c>
      <c r="C51" s="22" t="s">
        <v>36</v>
      </c>
      <c r="D51" s="54" t="s">
        <v>33</v>
      </c>
      <c r="E51" s="50" t="s">
        <v>223</v>
      </c>
      <c r="F51" s="10" t="s">
        <v>168</v>
      </c>
      <c r="G51" s="11" t="s">
        <v>212</v>
      </c>
      <c r="H51" s="11" t="s">
        <v>212</v>
      </c>
      <c r="I51" s="27" t="s">
        <v>232</v>
      </c>
      <c r="J51" s="47" t="s">
        <v>266</v>
      </c>
    </row>
    <row r="52" spans="1:10" ht="33.75">
      <c r="A52" s="22" t="s">
        <v>48</v>
      </c>
      <c r="B52" s="22">
        <v>4</v>
      </c>
      <c r="C52" s="22" t="s">
        <v>33</v>
      </c>
      <c r="D52" s="54"/>
      <c r="E52" s="50" t="s">
        <v>156</v>
      </c>
      <c r="F52" s="10" t="s">
        <v>168</v>
      </c>
      <c r="G52" s="11" t="s">
        <v>212</v>
      </c>
      <c r="H52" s="11" t="s">
        <v>212</v>
      </c>
      <c r="I52" s="27" t="s">
        <v>233</v>
      </c>
      <c r="J52" s="47" t="s">
        <v>266</v>
      </c>
    </row>
    <row r="53" spans="1:10" ht="33.75">
      <c r="A53" s="22" t="s">
        <v>48</v>
      </c>
      <c r="B53" s="22">
        <v>4</v>
      </c>
      <c r="C53" s="22" t="s">
        <v>32</v>
      </c>
      <c r="D53" s="54"/>
      <c r="E53" s="50" t="s">
        <v>157</v>
      </c>
      <c r="F53" s="10"/>
      <c r="G53" s="11"/>
      <c r="H53" s="11"/>
      <c r="I53" s="27"/>
      <c r="J53" s="47"/>
    </row>
    <row r="54" spans="1:10" ht="33.75">
      <c r="A54" s="22" t="s">
        <v>48</v>
      </c>
      <c r="B54" s="22">
        <v>4</v>
      </c>
      <c r="C54" s="22" t="s">
        <v>32</v>
      </c>
      <c r="D54" s="54" t="s">
        <v>36</v>
      </c>
      <c r="E54" s="50" t="s">
        <v>224</v>
      </c>
      <c r="F54" s="10" t="s">
        <v>168</v>
      </c>
      <c r="G54" s="11" t="s">
        <v>212</v>
      </c>
      <c r="H54" s="11" t="s">
        <v>212</v>
      </c>
      <c r="I54" s="27" t="s">
        <v>234</v>
      </c>
      <c r="J54" s="47" t="s">
        <v>342</v>
      </c>
    </row>
    <row r="55" spans="1:10" ht="33.75">
      <c r="A55" s="22" t="s">
        <v>48</v>
      </c>
      <c r="B55" s="22">
        <v>4</v>
      </c>
      <c r="C55" s="22" t="s">
        <v>32</v>
      </c>
      <c r="D55" s="54" t="s">
        <v>33</v>
      </c>
      <c r="E55" s="50" t="s">
        <v>225</v>
      </c>
      <c r="F55" s="10" t="s">
        <v>168</v>
      </c>
      <c r="G55" s="10" t="s">
        <v>235</v>
      </c>
      <c r="H55" s="10" t="s">
        <v>235</v>
      </c>
      <c r="I55" s="27" t="s">
        <v>236</v>
      </c>
      <c r="J55" s="53" t="s">
        <v>342</v>
      </c>
    </row>
    <row r="56" spans="1:10" ht="33.75">
      <c r="A56" s="22" t="s">
        <v>48</v>
      </c>
      <c r="B56" s="22">
        <v>4</v>
      </c>
      <c r="C56" s="22" t="s">
        <v>32</v>
      </c>
      <c r="D56" s="54" t="s">
        <v>32</v>
      </c>
      <c r="E56" s="50" t="s">
        <v>226</v>
      </c>
      <c r="F56" s="10" t="s">
        <v>168</v>
      </c>
      <c r="G56" s="10" t="s">
        <v>235</v>
      </c>
      <c r="H56" s="10" t="s">
        <v>235</v>
      </c>
      <c r="I56" s="27" t="s">
        <v>234</v>
      </c>
      <c r="J56" s="53" t="s">
        <v>268</v>
      </c>
    </row>
    <row r="57" spans="1:10" ht="33.75">
      <c r="A57" s="22" t="s">
        <v>48</v>
      </c>
      <c r="B57" s="22">
        <v>4</v>
      </c>
      <c r="C57" s="22" t="s">
        <v>37</v>
      </c>
      <c r="D57" s="54"/>
      <c r="E57" s="50" t="s">
        <v>160</v>
      </c>
      <c r="F57" s="10" t="s">
        <v>168</v>
      </c>
      <c r="G57" s="11" t="s">
        <v>212</v>
      </c>
      <c r="H57" s="11" t="s">
        <v>212</v>
      </c>
      <c r="I57" s="27" t="s">
        <v>237</v>
      </c>
      <c r="J57" s="47" t="s">
        <v>267</v>
      </c>
    </row>
    <row r="58" spans="1:10" ht="45">
      <c r="A58" s="22" t="s">
        <v>48</v>
      </c>
      <c r="B58" s="22" t="s">
        <v>37</v>
      </c>
      <c r="C58" s="22" t="s">
        <v>38</v>
      </c>
      <c r="D58" s="54"/>
      <c r="E58" s="50" t="s">
        <v>159</v>
      </c>
      <c r="F58" s="10"/>
      <c r="G58" s="11"/>
      <c r="H58" s="11"/>
      <c r="I58" s="27"/>
      <c r="J58" s="47"/>
    </row>
    <row r="59" spans="1:10" ht="34.5">
      <c r="A59" s="22" t="s">
        <v>48</v>
      </c>
      <c r="B59" s="22" t="s">
        <v>37</v>
      </c>
      <c r="C59" s="22" t="s">
        <v>38</v>
      </c>
      <c r="D59" s="54" t="s">
        <v>36</v>
      </c>
      <c r="E59" s="50" t="s">
        <v>227</v>
      </c>
      <c r="F59" s="10" t="s">
        <v>168</v>
      </c>
      <c r="G59" s="11" t="s">
        <v>212</v>
      </c>
      <c r="H59" s="11" t="s">
        <v>212</v>
      </c>
      <c r="I59" s="27" t="s">
        <v>238</v>
      </c>
      <c r="J59" s="47" t="s">
        <v>270</v>
      </c>
    </row>
    <row r="60" spans="1:10" ht="33.75">
      <c r="A60" s="22" t="s">
        <v>48</v>
      </c>
      <c r="B60" s="22" t="s">
        <v>37</v>
      </c>
      <c r="C60" s="22" t="s">
        <v>38</v>
      </c>
      <c r="D60" s="54" t="s">
        <v>33</v>
      </c>
      <c r="E60" s="50" t="s">
        <v>228</v>
      </c>
      <c r="F60" s="10" t="s">
        <v>168</v>
      </c>
      <c r="G60" s="10" t="s">
        <v>235</v>
      </c>
      <c r="H60" s="10" t="s">
        <v>235</v>
      </c>
      <c r="I60" s="27" t="s">
        <v>234</v>
      </c>
      <c r="J60" s="53" t="s">
        <v>269</v>
      </c>
    </row>
    <row r="61" spans="1:10" ht="67.5">
      <c r="A61" s="22" t="s">
        <v>48</v>
      </c>
      <c r="B61" s="22">
        <v>4</v>
      </c>
      <c r="C61" s="22" t="s">
        <v>39</v>
      </c>
      <c r="D61" s="54"/>
      <c r="E61" s="50" t="s">
        <v>229</v>
      </c>
      <c r="F61" s="10" t="s">
        <v>230</v>
      </c>
      <c r="G61" s="11" t="s">
        <v>212</v>
      </c>
      <c r="H61" s="11" t="s">
        <v>212</v>
      </c>
      <c r="I61" s="27" t="s">
        <v>239</v>
      </c>
      <c r="J61" s="47" t="s">
        <v>271</v>
      </c>
    </row>
    <row r="62" spans="1:10" ht="33.75">
      <c r="A62" s="22" t="s">
        <v>48</v>
      </c>
      <c r="B62" s="22">
        <v>4</v>
      </c>
      <c r="C62" s="22" t="s">
        <v>40</v>
      </c>
      <c r="D62" s="54"/>
      <c r="E62" s="50" t="s">
        <v>158</v>
      </c>
      <c r="F62" s="10" t="s">
        <v>168</v>
      </c>
      <c r="G62" s="11" t="s">
        <v>212</v>
      </c>
      <c r="H62" s="11" t="s">
        <v>212</v>
      </c>
      <c r="I62" s="27" t="s">
        <v>240</v>
      </c>
      <c r="J62" s="53" t="s">
        <v>342</v>
      </c>
    </row>
    <row r="63" spans="1:5" ht="31.5">
      <c r="A63" s="21" t="s">
        <v>48</v>
      </c>
      <c r="B63" s="21">
        <v>5</v>
      </c>
      <c r="C63" s="21"/>
      <c r="D63" s="48"/>
      <c r="E63" s="13" t="s">
        <v>120</v>
      </c>
    </row>
    <row r="64" spans="1:11" ht="45.75">
      <c r="A64" s="22" t="s">
        <v>48</v>
      </c>
      <c r="B64" s="22">
        <v>5</v>
      </c>
      <c r="C64" s="22" t="s">
        <v>136</v>
      </c>
      <c r="D64" s="54"/>
      <c r="E64" s="9" t="s">
        <v>241</v>
      </c>
      <c r="F64" s="10" t="s">
        <v>168</v>
      </c>
      <c r="G64" s="11" t="s">
        <v>30</v>
      </c>
      <c r="H64" s="11" t="s">
        <v>30</v>
      </c>
      <c r="I64" s="9" t="s">
        <v>251</v>
      </c>
      <c r="J64" s="76" t="s">
        <v>282</v>
      </c>
      <c r="K64" s="67"/>
    </row>
    <row r="65" spans="1:11" ht="45.75">
      <c r="A65" s="22" t="s">
        <v>48</v>
      </c>
      <c r="B65" s="22">
        <v>5</v>
      </c>
      <c r="C65" s="22" t="s">
        <v>145</v>
      </c>
      <c r="D65" s="54"/>
      <c r="E65" s="9" t="s">
        <v>242</v>
      </c>
      <c r="F65" s="10" t="s">
        <v>168</v>
      </c>
      <c r="G65" s="11" t="s">
        <v>30</v>
      </c>
      <c r="H65" s="11" t="s">
        <v>30</v>
      </c>
      <c r="I65" s="9" t="s">
        <v>252</v>
      </c>
      <c r="J65" s="76" t="s">
        <v>291</v>
      </c>
      <c r="K65" s="67"/>
    </row>
    <row r="66" spans="1:11" ht="45.75">
      <c r="A66" s="156" t="s">
        <v>48</v>
      </c>
      <c r="B66" s="159">
        <v>5</v>
      </c>
      <c r="C66" s="159" t="s">
        <v>149</v>
      </c>
      <c r="D66" s="160"/>
      <c r="E66" s="128" t="s">
        <v>243</v>
      </c>
      <c r="F66" s="143" t="s">
        <v>230</v>
      </c>
      <c r="G66" s="11" t="s">
        <v>30</v>
      </c>
      <c r="H66" s="11" t="s">
        <v>30</v>
      </c>
      <c r="I66" s="9" t="s">
        <v>253</v>
      </c>
      <c r="J66" s="76" t="s">
        <v>291</v>
      </c>
      <c r="K66" s="67"/>
    </row>
    <row r="67" spans="1:11" ht="45.75">
      <c r="A67" s="157"/>
      <c r="B67" s="159"/>
      <c r="C67" s="159"/>
      <c r="D67" s="160"/>
      <c r="E67" s="128"/>
      <c r="F67" s="143"/>
      <c r="G67" s="11" t="s">
        <v>30</v>
      </c>
      <c r="H67" s="11" t="s">
        <v>30</v>
      </c>
      <c r="I67" s="9" t="s">
        <v>254</v>
      </c>
      <c r="J67" s="76" t="s">
        <v>291</v>
      </c>
      <c r="K67" s="67"/>
    </row>
    <row r="68" spans="1:11" ht="34.5">
      <c r="A68" s="157"/>
      <c r="B68" s="159"/>
      <c r="C68" s="159"/>
      <c r="D68" s="160"/>
      <c r="E68" s="128"/>
      <c r="F68" s="143"/>
      <c r="G68" s="11" t="s">
        <v>30</v>
      </c>
      <c r="H68" s="11" t="s">
        <v>30</v>
      </c>
      <c r="I68" s="9" t="s">
        <v>255</v>
      </c>
      <c r="J68" s="76" t="s">
        <v>290</v>
      </c>
      <c r="K68" s="67"/>
    </row>
    <row r="69" spans="1:11" ht="45.75">
      <c r="A69" s="158"/>
      <c r="B69" s="159"/>
      <c r="C69" s="159"/>
      <c r="D69" s="160"/>
      <c r="E69" s="128"/>
      <c r="F69" s="143"/>
      <c r="G69" s="11" t="s">
        <v>30</v>
      </c>
      <c r="H69" s="11" t="s">
        <v>30</v>
      </c>
      <c r="I69" s="9" t="s">
        <v>256</v>
      </c>
      <c r="J69" s="76" t="s">
        <v>291</v>
      </c>
      <c r="K69" s="67"/>
    </row>
    <row r="70" spans="1:11" ht="45.75">
      <c r="A70" s="22" t="s">
        <v>48</v>
      </c>
      <c r="B70" s="22">
        <v>5</v>
      </c>
      <c r="C70" s="22" t="s">
        <v>46</v>
      </c>
      <c r="D70" s="54"/>
      <c r="E70" s="9" t="s">
        <v>244</v>
      </c>
      <c r="F70" s="10" t="s">
        <v>168</v>
      </c>
      <c r="G70" s="11" t="s">
        <v>30</v>
      </c>
      <c r="H70" s="11" t="s">
        <v>30</v>
      </c>
      <c r="I70" s="9" t="s">
        <v>257</v>
      </c>
      <c r="J70" s="76" t="s">
        <v>289</v>
      </c>
      <c r="K70" s="67"/>
    </row>
    <row r="71" spans="1:11" ht="90">
      <c r="A71" s="22" t="s">
        <v>48</v>
      </c>
      <c r="B71" s="22">
        <v>5</v>
      </c>
      <c r="C71" s="22" t="s">
        <v>140</v>
      </c>
      <c r="D71" s="54"/>
      <c r="E71" s="9" t="s">
        <v>163</v>
      </c>
      <c r="F71" s="10" t="s">
        <v>168</v>
      </c>
      <c r="G71" s="11" t="s">
        <v>30</v>
      </c>
      <c r="H71" s="11" t="s">
        <v>30</v>
      </c>
      <c r="I71" s="9" t="s">
        <v>258</v>
      </c>
      <c r="J71" s="76" t="s">
        <v>288</v>
      </c>
      <c r="K71" s="67"/>
    </row>
    <row r="72" spans="1:11" ht="67.5">
      <c r="A72" s="22" t="s">
        <v>48</v>
      </c>
      <c r="B72" s="22">
        <v>5</v>
      </c>
      <c r="C72" s="22" t="s">
        <v>166</v>
      </c>
      <c r="D72" s="54"/>
      <c r="E72" s="9" t="s">
        <v>245</v>
      </c>
      <c r="F72" s="10" t="s">
        <v>168</v>
      </c>
      <c r="G72" s="11" t="s">
        <v>30</v>
      </c>
      <c r="H72" s="11" t="s">
        <v>30</v>
      </c>
      <c r="I72" s="9" t="s">
        <v>259</v>
      </c>
      <c r="J72" s="76" t="s">
        <v>287</v>
      </c>
      <c r="K72" s="67"/>
    </row>
    <row r="73" spans="1:11" ht="45">
      <c r="A73" s="22" t="s">
        <v>48</v>
      </c>
      <c r="B73" s="22">
        <v>5</v>
      </c>
      <c r="C73" s="22" t="s">
        <v>48</v>
      </c>
      <c r="D73" s="54"/>
      <c r="E73" s="9" t="s">
        <v>246</v>
      </c>
      <c r="F73" s="10" t="s">
        <v>168</v>
      </c>
      <c r="G73" s="11" t="s">
        <v>30</v>
      </c>
      <c r="H73" s="11" t="s">
        <v>30</v>
      </c>
      <c r="I73" s="9" t="s">
        <v>260</v>
      </c>
      <c r="J73" s="76" t="s">
        <v>283</v>
      </c>
      <c r="K73" s="67"/>
    </row>
    <row r="74" spans="1:11" ht="45">
      <c r="A74" s="22" t="s">
        <v>48</v>
      </c>
      <c r="B74" s="22">
        <v>5</v>
      </c>
      <c r="C74" s="22" t="s">
        <v>35</v>
      </c>
      <c r="D74" s="54"/>
      <c r="E74" s="9" t="s">
        <v>247</v>
      </c>
      <c r="F74" s="10" t="s">
        <v>168</v>
      </c>
      <c r="G74" s="11" t="s">
        <v>30</v>
      </c>
      <c r="H74" s="11" t="s">
        <v>30</v>
      </c>
      <c r="I74" s="9" t="s">
        <v>247</v>
      </c>
      <c r="J74" s="76" t="s">
        <v>286</v>
      </c>
      <c r="K74" s="67"/>
    </row>
    <row r="75" spans="1:11" ht="67.5">
      <c r="A75" s="22" t="s">
        <v>48</v>
      </c>
      <c r="B75" s="22">
        <v>5</v>
      </c>
      <c r="C75" s="22" t="s">
        <v>49</v>
      </c>
      <c r="D75" s="54"/>
      <c r="E75" s="9" t="s">
        <v>248</v>
      </c>
      <c r="F75" s="10" t="s">
        <v>249</v>
      </c>
      <c r="G75" s="11" t="s">
        <v>30</v>
      </c>
      <c r="H75" s="11" t="s">
        <v>30</v>
      </c>
      <c r="I75" s="9" t="s">
        <v>261</v>
      </c>
      <c r="J75" s="76" t="s">
        <v>285</v>
      </c>
      <c r="K75" s="67"/>
    </row>
    <row r="76" spans="1:11" ht="112.5">
      <c r="A76" s="22" t="s">
        <v>48</v>
      </c>
      <c r="B76" s="22">
        <v>5</v>
      </c>
      <c r="C76" s="22" t="s">
        <v>43</v>
      </c>
      <c r="D76" s="54"/>
      <c r="E76" s="9" t="s">
        <v>250</v>
      </c>
      <c r="F76" s="10" t="s">
        <v>168</v>
      </c>
      <c r="G76" s="11" t="s">
        <v>30</v>
      </c>
      <c r="H76" s="11" t="s">
        <v>30</v>
      </c>
      <c r="I76" s="9" t="s">
        <v>262</v>
      </c>
      <c r="J76" s="76" t="s">
        <v>284</v>
      </c>
      <c r="K76" s="67"/>
    </row>
    <row r="77" ht="15">
      <c r="L77" s="68"/>
    </row>
    <row r="78" ht="15">
      <c r="L78" s="68"/>
    </row>
    <row r="79" ht="15">
      <c r="L79" s="68"/>
    </row>
    <row r="80" ht="15">
      <c r="L80" s="68"/>
    </row>
    <row r="81" ht="15">
      <c r="L81" s="68"/>
    </row>
    <row r="82" ht="15">
      <c r="L82" s="68"/>
    </row>
    <row r="83" ht="15">
      <c r="L83" s="68"/>
    </row>
    <row r="84" ht="15">
      <c r="L84" s="68"/>
    </row>
    <row r="85" ht="15">
      <c r="L85" s="68"/>
    </row>
    <row r="86" ht="15">
      <c r="L86" s="68"/>
    </row>
    <row r="87" ht="15">
      <c r="L87" s="68"/>
    </row>
    <row r="88" ht="15">
      <c r="L88" s="68"/>
    </row>
    <row r="89" ht="15">
      <c r="L89" s="68"/>
    </row>
    <row r="90" ht="15">
      <c r="L90" s="68"/>
    </row>
    <row r="91" ht="15">
      <c r="L91" s="68"/>
    </row>
    <row r="92" ht="15">
      <c r="L92" s="68"/>
    </row>
    <row r="93" ht="15">
      <c r="L93" s="68"/>
    </row>
    <row r="94" ht="15">
      <c r="L94" s="68"/>
    </row>
    <row r="95" ht="15">
      <c r="L95" s="68"/>
    </row>
    <row r="96" ht="15">
      <c r="L96" s="68"/>
    </row>
    <row r="97" ht="15">
      <c r="L97" s="68"/>
    </row>
    <row r="98" ht="15">
      <c r="L98" s="68"/>
    </row>
    <row r="99" ht="15">
      <c r="L99" s="68"/>
    </row>
    <row r="100" ht="15">
      <c r="L100" s="68"/>
    </row>
    <row r="101" ht="15">
      <c r="L101" s="68"/>
    </row>
    <row r="102" ht="15">
      <c r="L102" s="68"/>
    </row>
    <row r="103" ht="15">
      <c r="L103" s="68"/>
    </row>
    <row r="104" ht="15">
      <c r="L104" s="68"/>
    </row>
    <row r="105" ht="15">
      <c r="L105" s="68"/>
    </row>
    <row r="106" ht="15">
      <c r="L106" s="68"/>
    </row>
    <row r="107" ht="15">
      <c r="L107" s="68"/>
    </row>
    <row r="108" ht="15">
      <c r="L108" s="68"/>
    </row>
    <row r="109" ht="15">
      <c r="L109" s="68"/>
    </row>
    <row r="110" ht="15">
      <c r="L110" s="68"/>
    </row>
    <row r="111" ht="15">
      <c r="L111" s="68"/>
    </row>
    <row r="112" ht="15">
      <c r="L112" s="68"/>
    </row>
    <row r="113" ht="15">
      <c r="L113" s="68"/>
    </row>
    <row r="114" ht="15">
      <c r="L114" s="68"/>
    </row>
    <row r="115" ht="15">
      <c r="L115" s="68"/>
    </row>
    <row r="116" ht="15">
      <c r="L116" s="68"/>
    </row>
    <row r="117" ht="15">
      <c r="L117" s="68"/>
    </row>
    <row r="118" ht="15">
      <c r="L118" s="68"/>
    </row>
    <row r="119" ht="15">
      <c r="L119" s="68"/>
    </row>
    <row r="120" ht="15">
      <c r="L120" s="68"/>
    </row>
    <row r="121" ht="15">
      <c r="L121" s="68"/>
    </row>
    <row r="122" ht="15">
      <c r="L122" s="68"/>
    </row>
    <row r="123" ht="15">
      <c r="L123" s="68"/>
    </row>
    <row r="124" ht="15">
      <c r="L124" s="68"/>
    </row>
    <row r="125" ht="15">
      <c r="L125" s="68"/>
    </row>
    <row r="126" ht="15">
      <c r="L126" s="68"/>
    </row>
    <row r="127" ht="15">
      <c r="L127" s="68"/>
    </row>
    <row r="128" ht="15">
      <c r="L128" s="68"/>
    </row>
    <row r="129" ht="15">
      <c r="L129" s="68"/>
    </row>
    <row r="130" ht="15">
      <c r="L130" s="68"/>
    </row>
    <row r="131" ht="15">
      <c r="L131" s="68"/>
    </row>
    <row r="132" ht="15">
      <c r="L132" s="68"/>
    </row>
    <row r="133" ht="15">
      <c r="L133" s="68"/>
    </row>
    <row r="134" ht="15">
      <c r="L134" s="68"/>
    </row>
    <row r="135" ht="15">
      <c r="L135" s="68"/>
    </row>
    <row r="136" ht="15">
      <c r="L136" s="68"/>
    </row>
    <row r="137" ht="15">
      <c r="L137" s="68"/>
    </row>
    <row r="138" ht="15">
      <c r="L138" s="68"/>
    </row>
    <row r="139" ht="15">
      <c r="L139" s="68"/>
    </row>
    <row r="140" ht="15">
      <c r="L140" s="68"/>
    </row>
    <row r="141" ht="15">
      <c r="L141" s="68"/>
    </row>
    <row r="142" ht="15">
      <c r="L142" s="68"/>
    </row>
    <row r="143" ht="15">
      <c r="L143" s="68"/>
    </row>
    <row r="144" ht="15">
      <c r="L144" s="68"/>
    </row>
    <row r="145" ht="15">
      <c r="L145" s="68"/>
    </row>
    <row r="146" ht="15">
      <c r="L146" s="68"/>
    </row>
    <row r="147" ht="15">
      <c r="L147" s="68"/>
    </row>
    <row r="148" ht="15">
      <c r="L148" s="68"/>
    </row>
    <row r="149" ht="15">
      <c r="L149" s="68"/>
    </row>
    <row r="150" ht="15">
      <c r="L150" s="68"/>
    </row>
    <row r="151" ht="15">
      <c r="L151" s="68"/>
    </row>
    <row r="152" ht="15">
      <c r="L152" s="68"/>
    </row>
    <row r="153" ht="15">
      <c r="L153" s="68"/>
    </row>
    <row r="154" ht="15">
      <c r="L154" s="68"/>
    </row>
    <row r="155" ht="15">
      <c r="L155" s="68"/>
    </row>
    <row r="156" ht="15">
      <c r="L156" s="68"/>
    </row>
    <row r="157" ht="15">
      <c r="L157" s="68"/>
    </row>
    <row r="158" ht="15">
      <c r="L158" s="68"/>
    </row>
    <row r="159" ht="15">
      <c r="L159" s="68"/>
    </row>
    <row r="160" ht="15">
      <c r="L160" s="68"/>
    </row>
    <row r="161" ht="15">
      <c r="L161" s="68"/>
    </row>
    <row r="162" ht="15">
      <c r="L162" s="68"/>
    </row>
    <row r="163" ht="15">
      <c r="L163" s="68"/>
    </row>
    <row r="164" ht="15">
      <c r="L164" s="68"/>
    </row>
    <row r="165" ht="15">
      <c r="L165" s="68"/>
    </row>
    <row r="166" ht="15">
      <c r="L166" s="68"/>
    </row>
    <row r="167" ht="15">
      <c r="L167" s="68"/>
    </row>
    <row r="168" ht="15">
      <c r="L168" s="68"/>
    </row>
    <row r="169" ht="15">
      <c r="L169" s="68"/>
    </row>
    <row r="170" ht="15">
      <c r="L170" s="68"/>
    </row>
    <row r="171" ht="15">
      <c r="L171" s="68"/>
    </row>
    <row r="172" ht="15">
      <c r="L172" s="68"/>
    </row>
    <row r="173" ht="15">
      <c r="L173" s="68"/>
    </row>
    <row r="174" ht="15">
      <c r="L174" s="68"/>
    </row>
    <row r="175" ht="15">
      <c r="L175" s="68"/>
    </row>
    <row r="176" ht="15">
      <c r="L176" s="68"/>
    </row>
    <row r="177" ht="15">
      <c r="L177" s="68"/>
    </row>
    <row r="178" ht="15">
      <c r="L178" s="68"/>
    </row>
    <row r="179" ht="15">
      <c r="L179" s="68"/>
    </row>
    <row r="180" ht="15">
      <c r="L180" s="68"/>
    </row>
    <row r="181" ht="15">
      <c r="L181" s="68"/>
    </row>
    <row r="182" ht="15">
      <c r="L182" s="68"/>
    </row>
    <row r="183" ht="15">
      <c r="L183" s="68"/>
    </row>
    <row r="184" ht="15">
      <c r="L184" s="68"/>
    </row>
    <row r="185" ht="15">
      <c r="L185" s="68"/>
    </row>
    <row r="186" ht="15">
      <c r="L186" s="68"/>
    </row>
    <row r="187" ht="15">
      <c r="L187" s="68"/>
    </row>
    <row r="188" ht="15">
      <c r="L188" s="68"/>
    </row>
    <row r="189" ht="15">
      <c r="L189" s="68"/>
    </row>
    <row r="190" ht="15">
      <c r="L190" s="68"/>
    </row>
    <row r="191" ht="15">
      <c r="L191" s="68"/>
    </row>
    <row r="192" ht="15">
      <c r="L192" s="68"/>
    </row>
    <row r="193" ht="15">
      <c r="L193" s="68"/>
    </row>
    <row r="194" ht="15">
      <c r="L194" s="68"/>
    </row>
    <row r="195" ht="15">
      <c r="L195" s="68"/>
    </row>
    <row r="196" ht="15">
      <c r="L196" s="68"/>
    </row>
    <row r="197" ht="15">
      <c r="L197" s="68"/>
    </row>
    <row r="198" ht="15">
      <c r="L198" s="68"/>
    </row>
    <row r="199" ht="15">
      <c r="L199" s="68"/>
    </row>
    <row r="200" ht="15">
      <c r="L200" s="68"/>
    </row>
    <row r="201" ht="15">
      <c r="L201" s="68"/>
    </row>
    <row r="202" ht="15">
      <c r="L202" s="68"/>
    </row>
    <row r="203" ht="15">
      <c r="L203" s="68"/>
    </row>
    <row r="204" ht="15">
      <c r="L204" s="68"/>
    </row>
    <row r="205" ht="15">
      <c r="L205" s="68"/>
    </row>
    <row r="206" ht="15">
      <c r="L206" s="68"/>
    </row>
    <row r="207" ht="15">
      <c r="L207" s="68"/>
    </row>
    <row r="208" ht="15">
      <c r="L208" s="68"/>
    </row>
    <row r="209" ht="15">
      <c r="L209" s="68"/>
    </row>
    <row r="210" ht="15">
      <c r="L210" s="68"/>
    </row>
    <row r="211" ht="15">
      <c r="L211" s="68"/>
    </row>
    <row r="212" ht="15">
      <c r="L212" s="68"/>
    </row>
    <row r="213" ht="15">
      <c r="L213" s="68"/>
    </row>
    <row r="214" ht="15">
      <c r="L214" s="68"/>
    </row>
    <row r="215" ht="15">
      <c r="L215" s="68"/>
    </row>
    <row r="216" ht="15">
      <c r="L216" s="68"/>
    </row>
    <row r="217" ht="15">
      <c r="L217" s="68"/>
    </row>
    <row r="218" ht="15">
      <c r="L218" s="68"/>
    </row>
    <row r="219" ht="15">
      <c r="L219" s="68"/>
    </row>
    <row r="220" ht="15">
      <c r="L220" s="68"/>
    </row>
    <row r="221" ht="15">
      <c r="L221" s="68"/>
    </row>
    <row r="222" ht="15">
      <c r="L222" s="68"/>
    </row>
    <row r="223" ht="15">
      <c r="L223" s="68"/>
    </row>
    <row r="224" ht="15">
      <c r="L224" s="68"/>
    </row>
    <row r="225" ht="15">
      <c r="L225" s="68"/>
    </row>
    <row r="226" ht="15">
      <c r="L226" s="68"/>
    </row>
    <row r="227" ht="15">
      <c r="L227" s="68"/>
    </row>
    <row r="228" ht="15">
      <c r="L228" s="68"/>
    </row>
    <row r="229" ht="15">
      <c r="L229" s="68"/>
    </row>
    <row r="230" ht="15">
      <c r="L230" s="68"/>
    </row>
    <row r="231" ht="15">
      <c r="L231" s="68"/>
    </row>
    <row r="232" ht="15">
      <c r="L232" s="68"/>
    </row>
    <row r="233" ht="15">
      <c r="L233" s="68"/>
    </row>
    <row r="234" ht="15">
      <c r="L234" s="68"/>
    </row>
    <row r="235" ht="15">
      <c r="L235" s="68"/>
    </row>
    <row r="236" ht="15">
      <c r="L236" s="68"/>
    </row>
    <row r="237" ht="15">
      <c r="L237" s="68"/>
    </row>
    <row r="238" ht="15">
      <c r="L238" s="68"/>
    </row>
    <row r="239" ht="15">
      <c r="L239" s="68"/>
    </row>
    <row r="240" ht="15">
      <c r="L240" s="68"/>
    </row>
    <row r="241" ht="15">
      <c r="L241" s="68"/>
    </row>
    <row r="242" ht="15">
      <c r="L242" s="68"/>
    </row>
    <row r="243" ht="15">
      <c r="L243" s="68"/>
    </row>
    <row r="244" ht="15">
      <c r="L244" s="68"/>
    </row>
    <row r="245" ht="15">
      <c r="L245" s="68"/>
    </row>
    <row r="246" ht="15">
      <c r="L246" s="68"/>
    </row>
    <row r="247" ht="15">
      <c r="L247" s="68"/>
    </row>
    <row r="248" ht="15">
      <c r="L248" s="68"/>
    </row>
    <row r="249" ht="15">
      <c r="L249" s="68"/>
    </row>
    <row r="250" ht="15">
      <c r="L250" s="68"/>
    </row>
    <row r="251" ht="15">
      <c r="L251" s="68"/>
    </row>
    <row r="252" ht="15">
      <c r="L252" s="68"/>
    </row>
    <row r="253" ht="15">
      <c r="L253" s="68"/>
    </row>
    <row r="254" ht="15">
      <c r="L254" s="68"/>
    </row>
    <row r="255" ht="15">
      <c r="L255" s="68"/>
    </row>
    <row r="256" ht="15">
      <c r="L256" s="68"/>
    </row>
    <row r="257" ht="15">
      <c r="L257" s="68"/>
    </row>
    <row r="258" ht="15">
      <c r="L258" s="68"/>
    </row>
    <row r="259" ht="15">
      <c r="L259" s="68"/>
    </row>
    <row r="260" ht="15">
      <c r="L260" s="68"/>
    </row>
    <row r="261" ht="15">
      <c r="L261" s="68"/>
    </row>
    <row r="262" ht="15">
      <c r="L262" s="68"/>
    </row>
    <row r="263" ht="15">
      <c r="L263" s="68"/>
    </row>
    <row r="264" ht="15">
      <c r="L264" s="68"/>
    </row>
    <row r="265" ht="15">
      <c r="L265" s="68"/>
    </row>
    <row r="266" ht="15">
      <c r="L266" s="68"/>
    </row>
    <row r="267" ht="15">
      <c r="L267" s="68"/>
    </row>
    <row r="268" ht="15">
      <c r="L268" s="68"/>
    </row>
    <row r="269" ht="15">
      <c r="L269" s="68"/>
    </row>
    <row r="270" ht="15">
      <c r="L270" s="68"/>
    </row>
    <row r="271" ht="15">
      <c r="L271" s="68"/>
    </row>
    <row r="272" ht="15">
      <c r="L272" s="68"/>
    </row>
    <row r="273" ht="15">
      <c r="L273" s="68"/>
    </row>
    <row r="274" ht="15">
      <c r="L274" s="68"/>
    </row>
    <row r="275" ht="15">
      <c r="L275" s="68"/>
    </row>
    <row r="276" ht="15">
      <c r="L276" s="68"/>
    </row>
    <row r="277" ht="15">
      <c r="L277" s="68"/>
    </row>
    <row r="278" ht="15">
      <c r="L278" s="68"/>
    </row>
    <row r="279" ht="15">
      <c r="L279" s="68"/>
    </row>
    <row r="280" ht="15">
      <c r="L280" s="68"/>
    </row>
    <row r="281" ht="15">
      <c r="L281" s="68"/>
    </row>
    <row r="282" ht="15">
      <c r="L282" s="68"/>
    </row>
    <row r="283" ht="15">
      <c r="L283" s="68"/>
    </row>
    <row r="284" ht="15">
      <c r="L284" s="68"/>
    </row>
    <row r="285" ht="15">
      <c r="L285" s="68"/>
    </row>
    <row r="286" ht="15">
      <c r="L286" s="68"/>
    </row>
    <row r="287" ht="15">
      <c r="L287" s="68"/>
    </row>
    <row r="288" ht="15">
      <c r="L288" s="68"/>
    </row>
    <row r="289" ht="15">
      <c r="L289" s="68"/>
    </row>
    <row r="290" ht="15">
      <c r="L290" s="68"/>
    </row>
    <row r="291" ht="15">
      <c r="L291" s="68"/>
    </row>
    <row r="292" ht="15">
      <c r="L292" s="68"/>
    </row>
    <row r="293" ht="15">
      <c r="L293" s="68"/>
    </row>
    <row r="294" ht="15">
      <c r="L294" s="68"/>
    </row>
    <row r="295" ht="15">
      <c r="L295" s="68"/>
    </row>
    <row r="296" ht="15">
      <c r="L296" s="68"/>
    </row>
    <row r="297" ht="15">
      <c r="L297" s="68"/>
    </row>
    <row r="298" ht="15">
      <c r="L298" s="68"/>
    </row>
    <row r="299" ht="15">
      <c r="L299" s="68"/>
    </row>
    <row r="300" ht="15">
      <c r="L300" s="68"/>
    </row>
    <row r="301" ht="15">
      <c r="L301" s="68"/>
    </row>
    <row r="302" ht="15">
      <c r="L302" s="68"/>
    </row>
    <row r="303" ht="15">
      <c r="L303" s="68"/>
    </row>
    <row r="304" ht="15">
      <c r="L304" s="68"/>
    </row>
    <row r="305" ht="15">
      <c r="L305" s="68"/>
    </row>
    <row r="306" ht="15">
      <c r="L306" s="68"/>
    </row>
    <row r="307" ht="15">
      <c r="L307" s="68"/>
    </row>
    <row r="308" ht="15">
      <c r="L308" s="68"/>
    </row>
    <row r="309" ht="15">
      <c r="L309" s="68"/>
    </row>
    <row r="310" ht="15">
      <c r="L310" s="68"/>
    </row>
    <row r="311" ht="15">
      <c r="L311" s="68"/>
    </row>
    <row r="312" ht="15">
      <c r="L312" s="68"/>
    </row>
    <row r="313" ht="15">
      <c r="L313" s="68"/>
    </row>
    <row r="314" ht="15">
      <c r="L314" s="68"/>
    </row>
    <row r="315" ht="15">
      <c r="L315" s="68"/>
    </row>
    <row r="316" ht="15">
      <c r="L316" s="68"/>
    </row>
    <row r="317" ht="15">
      <c r="L317" s="68"/>
    </row>
    <row r="318" ht="15">
      <c r="L318" s="68"/>
    </row>
    <row r="319" ht="15">
      <c r="L319" s="68"/>
    </row>
    <row r="320" ht="15">
      <c r="L320" s="68"/>
    </row>
    <row r="321" ht="15">
      <c r="L321" s="68"/>
    </row>
    <row r="322" ht="15">
      <c r="L322" s="68"/>
    </row>
    <row r="323" ht="15">
      <c r="L323" s="68"/>
    </row>
    <row r="324" ht="15">
      <c r="L324" s="68"/>
    </row>
    <row r="325" ht="15">
      <c r="L325" s="68"/>
    </row>
    <row r="326" ht="15">
      <c r="L326" s="68"/>
    </row>
    <row r="327" ht="15">
      <c r="L327" s="68"/>
    </row>
    <row r="328" ht="15">
      <c r="L328" s="68"/>
    </row>
    <row r="329" ht="15">
      <c r="L329" s="68"/>
    </row>
    <row r="330" ht="15">
      <c r="L330" s="68"/>
    </row>
    <row r="331" ht="15">
      <c r="L331" s="68"/>
    </row>
    <row r="332" ht="15">
      <c r="L332" s="68"/>
    </row>
    <row r="333" ht="15">
      <c r="L333" s="68"/>
    </row>
    <row r="334" ht="15">
      <c r="L334" s="68"/>
    </row>
    <row r="335" ht="15">
      <c r="L335" s="68"/>
    </row>
    <row r="336" ht="15">
      <c r="L336" s="68"/>
    </row>
    <row r="337" ht="15">
      <c r="L337" s="68"/>
    </row>
    <row r="338" ht="15">
      <c r="L338" s="68"/>
    </row>
    <row r="339" ht="15">
      <c r="L339" s="68"/>
    </row>
    <row r="340" ht="15">
      <c r="L340" s="68"/>
    </row>
    <row r="341" ht="15">
      <c r="L341" s="68"/>
    </row>
    <row r="342" ht="15">
      <c r="L342" s="68"/>
    </row>
    <row r="343" ht="15">
      <c r="L343" s="68"/>
    </row>
    <row r="344" ht="15">
      <c r="L344" s="68"/>
    </row>
    <row r="345" ht="15">
      <c r="L345" s="68"/>
    </row>
    <row r="346" ht="15">
      <c r="L346" s="68"/>
    </row>
    <row r="347" ht="15">
      <c r="L347" s="68"/>
    </row>
    <row r="348" ht="15">
      <c r="L348" s="68"/>
    </row>
    <row r="349" ht="15">
      <c r="L349" s="68"/>
    </row>
    <row r="350" ht="15">
      <c r="L350" s="68"/>
    </row>
    <row r="351" ht="15">
      <c r="L351" s="68"/>
    </row>
    <row r="352" ht="15">
      <c r="L352" s="68"/>
    </row>
    <row r="353" ht="15">
      <c r="L353" s="68"/>
    </row>
    <row r="354" ht="15">
      <c r="L354" s="68"/>
    </row>
    <row r="355" ht="15">
      <c r="L355" s="68"/>
    </row>
    <row r="356" ht="15">
      <c r="L356" s="68"/>
    </row>
    <row r="357" ht="15">
      <c r="L357" s="68"/>
    </row>
    <row r="358" ht="15">
      <c r="L358" s="68"/>
    </row>
    <row r="359" ht="15">
      <c r="L359" s="68"/>
    </row>
    <row r="360" ht="15">
      <c r="L360" s="68"/>
    </row>
    <row r="361" ht="15">
      <c r="L361" s="68"/>
    </row>
    <row r="362" ht="15">
      <c r="L362" s="68"/>
    </row>
    <row r="363" ht="15">
      <c r="L363" s="68"/>
    </row>
    <row r="364" ht="15">
      <c r="L364" s="68"/>
    </row>
    <row r="365" ht="15">
      <c r="L365" s="68"/>
    </row>
    <row r="366" ht="15">
      <c r="L366" s="68"/>
    </row>
    <row r="367" ht="15">
      <c r="L367" s="68"/>
    </row>
    <row r="368" ht="15">
      <c r="L368" s="68"/>
    </row>
    <row r="369" ht="15">
      <c r="L369" s="68"/>
    </row>
    <row r="370" ht="15">
      <c r="L370" s="68"/>
    </row>
    <row r="371" ht="15">
      <c r="L371" s="68"/>
    </row>
    <row r="372" ht="15">
      <c r="L372" s="68"/>
    </row>
    <row r="373" ht="15">
      <c r="L373" s="68"/>
    </row>
    <row r="374" ht="15">
      <c r="L374" s="68"/>
    </row>
    <row r="375" ht="15">
      <c r="L375" s="68"/>
    </row>
    <row r="376" ht="15">
      <c r="L376" s="68"/>
    </row>
    <row r="377" ht="15">
      <c r="L377" s="68"/>
    </row>
    <row r="378" ht="15">
      <c r="L378" s="68"/>
    </row>
    <row r="379" ht="15">
      <c r="L379" s="68"/>
    </row>
    <row r="380" ht="15">
      <c r="L380" s="68"/>
    </row>
    <row r="381" ht="15">
      <c r="L381" s="68"/>
    </row>
    <row r="382" ht="15">
      <c r="L382" s="68"/>
    </row>
    <row r="383" ht="15">
      <c r="L383" s="68"/>
    </row>
    <row r="384" ht="15">
      <c r="L384" s="68"/>
    </row>
    <row r="385" ht="15">
      <c r="L385" s="68"/>
    </row>
    <row r="386" ht="15">
      <c r="L386" s="68"/>
    </row>
    <row r="387" ht="15">
      <c r="L387" s="68"/>
    </row>
    <row r="388" ht="15">
      <c r="L388" s="68"/>
    </row>
    <row r="389" ht="15">
      <c r="L389" s="68"/>
    </row>
    <row r="390" ht="15">
      <c r="L390" s="68"/>
    </row>
    <row r="391" ht="15">
      <c r="L391" s="68"/>
    </row>
    <row r="392" ht="15">
      <c r="L392" s="68"/>
    </row>
    <row r="393" ht="15">
      <c r="L393" s="68"/>
    </row>
    <row r="394" ht="15">
      <c r="L394" s="68"/>
    </row>
    <row r="395" ht="15">
      <c r="L395" s="68"/>
    </row>
    <row r="396" ht="15">
      <c r="L396" s="68"/>
    </row>
    <row r="397" ht="15">
      <c r="L397" s="68"/>
    </row>
    <row r="398" ht="15">
      <c r="L398" s="68"/>
    </row>
    <row r="399" ht="15">
      <c r="L399" s="68"/>
    </row>
    <row r="400" ht="15">
      <c r="L400" s="68"/>
    </row>
    <row r="401" ht="15">
      <c r="L401" s="68"/>
    </row>
    <row r="402" ht="15">
      <c r="L402" s="68"/>
    </row>
    <row r="403" ht="15">
      <c r="L403" s="68"/>
    </row>
    <row r="404" ht="15">
      <c r="L404" s="68"/>
    </row>
    <row r="405" ht="15">
      <c r="L405" s="68"/>
    </row>
    <row r="406" ht="15">
      <c r="L406" s="68"/>
    </row>
    <row r="407" ht="15">
      <c r="L407" s="68"/>
    </row>
    <row r="408" ht="15">
      <c r="L408" s="68"/>
    </row>
    <row r="409" ht="15">
      <c r="L409" s="68"/>
    </row>
    <row r="410" ht="15">
      <c r="L410" s="68"/>
    </row>
    <row r="411" ht="15">
      <c r="L411" s="68"/>
    </row>
    <row r="412" ht="15">
      <c r="L412" s="68"/>
    </row>
    <row r="413" ht="15">
      <c r="L413" s="68"/>
    </row>
    <row r="414" ht="15">
      <c r="L414" s="68"/>
    </row>
    <row r="415" ht="15">
      <c r="L415" s="68"/>
    </row>
    <row r="416" ht="15">
      <c r="L416" s="68"/>
    </row>
    <row r="417" ht="15">
      <c r="L417" s="68"/>
    </row>
    <row r="418" ht="15">
      <c r="L418" s="68"/>
    </row>
    <row r="419" ht="15">
      <c r="L419" s="68"/>
    </row>
    <row r="420" ht="15">
      <c r="L420" s="68"/>
    </row>
    <row r="421" ht="15">
      <c r="L421" s="68"/>
    </row>
    <row r="422" ht="15">
      <c r="L422" s="68"/>
    </row>
    <row r="423" ht="15">
      <c r="L423" s="68"/>
    </row>
    <row r="424" ht="15">
      <c r="L424" s="68"/>
    </row>
    <row r="425" ht="15">
      <c r="L425" s="68"/>
    </row>
    <row r="426" ht="15">
      <c r="L426" s="68"/>
    </row>
    <row r="427" ht="15">
      <c r="L427" s="68"/>
    </row>
    <row r="428" ht="15">
      <c r="L428" s="68"/>
    </row>
    <row r="429" ht="15">
      <c r="L429" s="68"/>
    </row>
    <row r="430" ht="15">
      <c r="L430" s="68"/>
    </row>
    <row r="431" ht="15">
      <c r="L431" s="68"/>
    </row>
    <row r="432" ht="15">
      <c r="L432" s="68"/>
    </row>
    <row r="433" ht="15">
      <c r="L433" s="68"/>
    </row>
    <row r="434" ht="15">
      <c r="L434" s="68"/>
    </row>
    <row r="435" ht="15">
      <c r="L435" s="68"/>
    </row>
    <row r="436" ht="15">
      <c r="L436" s="68"/>
    </row>
    <row r="437" ht="15">
      <c r="L437" s="68"/>
    </row>
    <row r="438" ht="15">
      <c r="L438" s="68"/>
    </row>
    <row r="439" ht="15">
      <c r="L439" s="68"/>
    </row>
    <row r="440" ht="15">
      <c r="L440" s="68"/>
    </row>
    <row r="441" ht="15">
      <c r="L441" s="68"/>
    </row>
    <row r="442" ht="15">
      <c r="L442" s="68"/>
    </row>
    <row r="443" ht="15">
      <c r="L443" s="68"/>
    </row>
    <row r="444" ht="15">
      <c r="L444" s="68"/>
    </row>
    <row r="445" ht="15">
      <c r="L445" s="68"/>
    </row>
    <row r="446" ht="15">
      <c r="L446" s="68"/>
    </row>
    <row r="447" ht="15">
      <c r="L447" s="68"/>
    </row>
    <row r="448" ht="15">
      <c r="L448" s="68"/>
    </row>
    <row r="449" ht="15">
      <c r="L449" s="68"/>
    </row>
    <row r="450" ht="15">
      <c r="L450" s="68"/>
    </row>
    <row r="451" ht="15">
      <c r="L451" s="68"/>
    </row>
    <row r="452" ht="15">
      <c r="L452" s="68"/>
    </row>
    <row r="453" ht="15">
      <c r="L453" s="68"/>
    </row>
    <row r="454" ht="15">
      <c r="L454" s="68"/>
    </row>
    <row r="455" ht="15">
      <c r="L455" s="68"/>
    </row>
    <row r="456" ht="15">
      <c r="L456" s="68"/>
    </row>
    <row r="457" ht="15">
      <c r="L457" s="68"/>
    </row>
    <row r="458" ht="15">
      <c r="L458" s="68"/>
    </row>
    <row r="459" ht="15">
      <c r="L459" s="68"/>
    </row>
    <row r="460" ht="15">
      <c r="L460" s="68"/>
    </row>
    <row r="461" ht="15">
      <c r="L461" s="68"/>
    </row>
    <row r="462" ht="15">
      <c r="L462" s="68"/>
    </row>
    <row r="463" ht="15">
      <c r="L463" s="68"/>
    </row>
    <row r="464" ht="15">
      <c r="L464" s="68"/>
    </row>
    <row r="465" ht="15">
      <c r="L465" s="68"/>
    </row>
    <row r="466" ht="15">
      <c r="L466" s="68"/>
    </row>
    <row r="467" ht="15">
      <c r="L467" s="68"/>
    </row>
    <row r="468" ht="15">
      <c r="L468" s="68"/>
    </row>
    <row r="469" ht="15">
      <c r="L469" s="68"/>
    </row>
    <row r="470" ht="15">
      <c r="L470" s="68"/>
    </row>
    <row r="471" ht="15">
      <c r="L471" s="68"/>
    </row>
    <row r="472" ht="15">
      <c r="L472" s="68"/>
    </row>
    <row r="473" ht="15">
      <c r="L473" s="68"/>
    </row>
    <row r="474" ht="15">
      <c r="L474" s="68"/>
    </row>
    <row r="475" ht="15">
      <c r="L475" s="68"/>
    </row>
    <row r="476" ht="15">
      <c r="L476" s="68"/>
    </row>
    <row r="477" ht="15">
      <c r="L477" s="68"/>
    </row>
    <row r="478" ht="15">
      <c r="L478" s="68"/>
    </row>
    <row r="479" ht="15">
      <c r="L479" s="68"/>
    </row>
    <row r="480" ht="15">
      <c r="L480" s="68"/>
    </row>
    <row r="481" ht="15">
      <c r="L481" s="68"/>
    </row>
    <row r="482" ht="15">
      <c r="L482" s="68"/>
    </row>
    <row r="483" ht="15">
      <c r="L483" s="68"/>
    </row>
    <row r="484" ht="15">
      <c r="L484" s="68"/>
    </row>
    <row r="485" ht="15">
      <c r="L485" s="68"/>
    </row>
    <row r="486" ht="15">
      <c r="L486" s="68"/>
    </row>
    <row r="487" ht="15">
      <c r="L487" s="68"/>
    </row>
    <row r="488" ht="15">
      <c r="L488" s="68"/>
    </row>
    <row r="489" ht="15">
      <c r="L489" s="68"/>
    </row>
    <row r="490" ht="15">
      <c r="L490" s="68"/>
    </row>
    <row r="491" ht="15">
      <c r="L491" s="68"/>
    </row>
    <row r="492" ht="15">
      <c r="L492" s="68"/>
    </row>
    <row r="493" ht="15">
      <c r="L493" s="68"/>
    </row>
    <row r="494" ht="15">
      <c r="L494" s="68"/>
    </row>
    <row r="495" ht="15">
      <c r="L495" s="68"/>
    </row>
    <row r="496" ht="15">
      <c r="L496" s="68"/>
    </row>
    <row r="497" ht="15">
      <c r="L497" s="68"/>
    </row>
    <row r="498" ht="15">
      <c r="L498" s="68"/>
    </row>
    <row r="499" ht="15">
      <c r="L499" s="68"/>
    </row>
    <row r="500" ht="15">
      <c r="L500" s="68"/>
    </row>
    <row r="501" ht="15">
      <c r="L501" s="68"/>
    </row>
    <row r="502" ht="15">
      <c r="L502" s="68"/>
    </row>
    <row r="503" ht="15">
      <c r="L503" s="68"/>
    </row>
    <row r="504" ht="15">
      <c r="L504" s="68"/>
    </row>
    <row r="505" ht="15">
      <c r="L505" s="68"/>
    </row>
    <row r="506" ht="15">
      <c r="L506" s="68"/>
    </row>
    <row r="507" ht="15">
      <c r="L507" s="68"/>
    </row>
    <row r="508" ht="15">
      <c r="L508" s="68"/>
    </row>
    <row r="509" ht="15">
      <c r="L509" s="68"/>
    </row>
    <row r="510" ht="15">
      <c r="L510" s="68"/>
    </row>
    <row r="511" ht="15">
      <c r="L511" s="68"/>
    </row>
    <row r="512" ht="15">
      <c r="L512" s="68"/>
    </row>
    <row r="513" ht="15">
      <c r="L513" s="68"/>
    </row>
    <row r="514" ht="15">
      <c r="L514" s="68"/>
    </row>
    <row r="515" ht="15">
      <c r="L515" s="68"/>
    </row>
    <row r="516" ht="15">
      <c r="L516" s="68"/>
    </row>
    <row r="517" ht="15">
      <c r="L517" s="68"/>
    </row>
    <row r="518" ht="15">
      <c r="L518" s="68"/>
    </row>
    <row r="519" ht="15">
      <c r="L519" s="68"/>
    </row>
    <row r="520" ht="15">
      <c r="L520" s="68"/>
    </row>
    <row r="521" ht="15">
      <c r="L521" s="68"/>
    </row>
    <row r="522" ht="15">
      <c r="L522" s="68"/>
    </row>
    <row r="523" ht="15">
      <c r="L523" s="68"/>
    </row>
    <row r="524" ht="15">
      <c r="L524" s="68"/>
    </row>
    <row r="525" ht="15">
      <c r="L525" s="68"/>
    </row>
    <row r="526" ht="15">
      <c r="L526" s="68"/>
    </row>
    <row r="527" ht="15">
      <c r="L527" s="68"/>
    </row>
    <row r="528" ht="15">
      <c r="L528" s="68"/>
    </row>
    <row r="529" ht="15">
      <c r="L529" s="68"/>
    </row>
    <row r="530" ht="15">
      <c r="L530" s="68"/>
    </row>
    <row r="531" ht="15">
      <c r="L531" s="68"/>
    </row>
    <row r="532" ht="15">
      <c r="L532" s="68"/>
    </row>
    <row r="533" ht="15">
      <c r="L533" s="68"/>
    </row>
    <row r="534" ht="15">
      <c r="L534" s="68"/>
    </row>
    <row r="535" ht="15">
      <c r="L535" s="68"/>
    </row>
    <row r="536" ht="15">
      <c r="L536" s="68"/>
    </row>
    <row r="537" ht="15">
      <c r="L537" s="68"/>
    </row>
    <row r="538" ht="15">
      <c r="L538" s="68"/>
    </row>
    <row r="539" ht="15">
      <c r="L539" s="68"/>
    </row>
    <row r="540" ht="15">
      <c r="L540" s="68"/>
    </row>
    <row r="541" ht="15">
      <c r="L541" s="68"/>
    </row>
    <row r="542" ht="15">
      <c r="L542" s="68"/>
    </row>
    <row r="543" ht="15">
      <c r="L543" s="68"/>
    </row>
    <row r="544" ht="15">
      <c r="L544" s="68"/>
    </row>
    <row r="545" ht="15">
      <c r="L545" s="68"/>
    </row>
    <row r="546" ht="15">
      <c r="L546" s="68"/>
    </row>
    <row r="547" ht="15">
      <c r="L547" s="68"/>
    </row>
    <row r="548" ht="15">
      <c r="L548" s="68"/>
    </row>
    <row r="549" ht="15">
      <c r="L549" s="68"/>
    </row>
    <row r="550" ht="15">
      <c r="L550" s="68"/>
    </row>
    <row r="551" ht="15">
      <c r="L551" s="68"/>
    </row>
    <row r="552" ht="15">
      <c r="L552" s="68"/>
    </row>
    <row r="553" ht="15">
      <c r="L553" s="68"/>
    </row>
    <row r="554" ht="15">
      <c r="L554" s="68"/>
    </row>
    <row r="555" ht="15">
      <c r="L555" s="68"/>
    </row>
    <row r="556" ht="15">
      <c r="L556" s="68"/>
    </row>
    <row r="557" ht="15">
      <c r="L557" s="68"/>
    </row>
    <row r="558" ht="15">
      <c r="L558" s="68"/>
    </row>
    <row r="559" ht="15">
      <c r="L559" s="68"/>
    </row>
    <row r="560" ht="15">
      <c r="L560" s="68"/>
    </row>
    <row r="561" ht="15">
      <c r="L561" s="68"/>
    </row>
    <row r="562" ht="15">
      <c r="L562" s="68"/>
    </row>
    <row r="563" ht="15">
      <c r="L563" s="68"/>
    </row>
    <row r="564" ht="15">
      <c r="L564" s="68"/>
    </row>
    <row r="565" ht="15">
      <c r="L565" s="68"/>
    </row>
    <row r="566" ht="15">
      <c r="L566" s="68"/>
    </row>
    <row r="567" ht="15">
      <c r="L567" s="68"/>
    </row>
    <row r="568" ht="15">
      <c r="L568" s="68"/>
    </row>
    <row r="569" ht="15">
      <c r="L569" s="68"/>
    </row>
    <row r="570" ht="15">
      <c r="L570" s="68"/>
    </row>
    <row r="571" ht="15">
      <c r="L571" s="68"/>
    </row>
    <row r="572" ht="15">
      <c r="L572" s="68"/>
    </row>
    <row r="573" ht="15">
      <c r="L573" s="68"/>
    </row>
    <row r="574" ht="15">
      <c r="L574" s="68"/>
    </row>
    <row r="575" ht="15">
      <c r="L575" s="68"/>
    </row>
    <row r="576" ht="15">
      <c r="L576" s="68"/>
    </row>
    <row r="577" ht="15">
      <c r="L577" s="68"/>
    </row>
    <row r="578" ht="15">
      <c r="L578" s="68"/>
    </row>
    <row r="579" ht="15">
      <c r="L579" s="68"/>
    </row>
    <row r="580" ht="15">
      <c r="L580" s="68"/>
    </row>
    <row r="581" ht="15">
      <c r="L581" s="68"/>
    </row>
    <row r="582" ht="15">
      <c r="L582" s="68"/>
    </row>
    <row r="583" ht="15">
      <c r="L583" s="68"/>
    </row>
    <row r="584" ht="15">
      <c r="L584" s="68"/>
    </row>
    <row r="585" ht="15">
      <c r="L585" s="68"/>
    </row>
    <row r="586" ht="15">
      <c r="L586" s="68"/>
    </row>
    <row r="587" ht="15">
      <c r="L587" s="68"/>
    </row>
    <row r="588" ht="15">
      <c r="L588" s="68"/>
    </row>
    <row r="589" ht="15">
      <c r="L589" s="68"/>
    </row>
    <row r="590" ht="15">
      <c r="L590" s="68"/>
    </row>
    <row r="591" ht="15">
      <c r="L591" s="68"/>
    </row>
    <row r="592" ht="15">
      <c r="L592" s="68"/>
    </row>
    <row r="593" ht="15">
      <c r="L593" s="68"/>
    </row>
    <row r="594" ht="15">
      <c r="L594" s="68"/>
    </row>
    <row r="595" ht="15">
      <c r="L595" s="68"/>
    </row>
    <row r="596" ht="15">
      <c r="L596" s="68"/>
    </row>
    <row r="597" ht="15">
      <c r="L597" s="68"/>
    </row>
    <row r="598" ht="15">
      <c r="L598" s="68"/>
    </row>
    <row r="599" ht="15">
      <c r="L599" s="68"/>
    </row>
    <row r="600" ht="15">
      <c r="L600" s="68"/>
    </row>
    <row r="601" ht="15">
      <c r="L601" s="68"/>
    </row>
    <row r="602" ht="15">
      <c r="L602" s="68"/>
    </row>
    <row r="603" ht="15">
      <c r="L603" s="68"/>
    </row>
    <row r="604" ht="15">
      <c r="L604" s="68"/>
    </row>
    <row r="605" ht="15">
      <c r="L605" s="68"/>
    </row>
    <row r="606" ht="15">
      <c r="L606" s="68"/>
    </row>
    <row r="607" ht="15">
      <c r="L607" s="68"/>
    </row>
    <row r="608" ht="15">
      <c r="L608" s="68"/>
    </row>
    <row r="609" ht="15">
      <c r="L609" s="68"/>
    </row>
    <row r="610" ht="15">
      <c r="L610" s="68"/>
    </row>
    <row r="611" ht="15">
      <c r="L611" s="68"/>
    </row>
    <row r="612" ht="15">
      <c r="L612" s="68"/>
    </row>
    <row r="613" ht="15">
      <c r="L613" s="68"/>
    </row>
    <row r="614" ht="15">
      <c r="L614" s="68"/>
    </row>
    <row r="615" ht="15">
      <c r="L615" s="68"/>
    </row>
    <row r="616" ht="15">
      <c r="L616" s="68"/>
    </row>
    <row r="617" ht="15">
      <c r="L617" s="68"/>
    </row>
    <row r="618" ht="15">
      <c r="L618" s="68"/>
    </row>
    <row r="619" ht="15">
      <c r="L619" s="68"/>
    </row>
    <row r="620" ht="15">
      <c r="L620" s="68"/>
    </row>
    <row r="621" ht="15">
      <c r="L621" s="68"/>
    </row>
    <row r="622" ht="15">
      <c r="L622" s="68"/>
    </row>
    <row r="623" ht="15">
      <c r="L623" s="68"/>
    </row>
    <row r="624" ht="15">
      <c r="L624" s="68"/>
    </row>
    <row r="625" ht="15">
      <c r="L625" s="68"/>
    </row>
    <row r="626" ht="15">
      <c r="L626" s="68"/>
    </row>
    <row r="627" ht="15">
      <c r="L627" s="68"/>
    </row>
    <row r="628" ht="15">
      <c r="L628" s="68"/>
    </row>
    <row r="629" ht="15">
      <c r="L629" s="68"/>
    </row>
    <row r="630" ht="15">
      <c r="L630" s="68"/>
    </row>
    <row r="631" ht="15">
      <c r="L631" s="68"/>
    </row>
    <row r="632" ht="15">
      <c r="L632" s="68"/>
    </row>
    <row r="633" ht="15">
      <c r="L633" s="68"/>
    </row>
    <row r="634" ht="15">
      <c r="L634" s="68"/>
    </row>
    <row r="635" ht="15">
      <c r="L635" s="68"/>
    </row>
    <row r="636" ht="15">
      <c r="L636" s="68"/>
    </row>
    <row r="637" ht="15">
      <c r="L637" s="68"/>
    </row>
    <row r="638" ht="15">
      <c r="L638" s="68"/>
    </row>
    <row r="639" ht="15">
      <c r="L639" s="68"/>
    </row>
    <row r="640" ht="15">
      <c r="L640" s="68"/>
    </row>
    <row r="641" ht="15">
      <c r="L641" s="68"/>
    </row>
    <row r="642" ht="15">
      <c r="L642" s="68"/>
    </row>
    <row r="643" ht="15">
      <c r="L643" s="68"/>
    </row>
    <row r="644" ht="15">
      <c r="L644" s="68"/>
    </row>
    <row r="645" ht="15">
      <c r="L645" s="68"/>
    </row>
    <row r="646" ht="15">
      <c r="L646" s="68"/>
    </row>
    <row r="647" ht="15">
      <c r="L647" s="68"/>
    </row>
    <row r="648" ht="15">
      <c r="L648" s="68"/>
    </row>
    <row r="649" ht="15">
      <c r="L649" s="68"/>
    </row>
    <row r="650" ht="15">
      <c r="L650" s="68"/>
    </row>
    <row r="651" ht="15">
      <c r="L651" s="68"/>
    </row>
    <row r="652" ht="15">
      <c r="L652" s="68"/>
    </row>
    <row r="653" ht="15">
      <c r="L653" s="68"/>
    </row>
    <row r="654" ht="15">
      <c r="L654" s="68"/>
    </row>
    <row r="655" ht="15">
      <c r="L655" s="68"/>
    </row>
    <row r="656" ht="15">
      <c r="L656" s="68"/>
    </row>
    <row r="657" ht="15">
      <c r="L657" s="68"/>
    </row>
    <row r="658" ht="15">
      <c r="L658" s="68"/>
    </row>
    <row r="659" ht="15">
      <c r="L659" s="68"/>
    </row>
    <row r="660" ht="15">
      <c r="L660" s="68"/>
    </row>
    <row r="661" ht="15">
      <c r="L661" s="68"/>
    </row>
    <row r="662" ht="15">
      <c r="L662" s="68"/>
    </row>
    <row r="663" ht="15">
      <c r="L663" s="68"/>
    </row>
    <row r="664" ht="15">
      <c r="L664" s="68"/>
    </row>
    <row r="665" ht="15">
      <c r="L665" s="68"/>
    </row>
    <row r="666" ht="15">
      <c r="L666" s="68"/>
    </row>
    <row r="667" ht="15">
      <c r="L667" s="68"/>
    </row>
    <row r="668" ht="15">
      <c r="L668" s="68"/>
    </row>
    <row r="669" ht="15">
      <c r="L669" s="68"/>
    </row>
    <row r="670" ht="15">
      <c r="L670" s="68"/>
    </row>
    <row r="671" ht="15">
      <c r="L671" s="68"/>
    </row>
    <row r="672" ht="15">
      <c r="L672" s="68"/>
    </row>
    <row r="673" ht="15">
      <c r="L673" s="68"/>
    </row>
    <row r="674" ht="15">
      <c r="L674" s="68"/>
    </row>
    <row r="675" ht="15">
      <c r="L675" s="68"/>
    </row>
    <row r="676" ht="15">
      <c r="L676" s="68"/>
    </row>
    <row r="677" ht="15">
      <c r="L677" s="68"/>
    </row>
    <row r="678" ht="15">
      <c r="L678" s="68"/>
    </row>
    <row r="679" ht="15">
      <c r="L679" s="68"/>
    </row>
    <row r="680" ht="15">
      <c r="L680" s="68"/>
    </row>
    <row r="681" ht="15">
      <c r="L681" s="68"/>
    </row>
    <row r="682" ht="15">
      <c r="L682" s="68"/>
    </row>
    <row r="683" ht="15">
      <c r="L683" s="68"/>
    </row>
    <row r="684" ht="15">
      <c r="L684" s="68"/>
    </row>
    <row r="685" ht="15">
      <c r="L685" s="68"/>
    </row>
    <row r="686" ht="15">
      <c r="L686" s="68"/>
    </row>
    <row r="687" ht="15">
      <c r="L687" s="68"/>
    </row>
    <row r="688" ht="15">
      <c r="L688" s="68"/>
    </row>
    <row r="689" ht="15">
      <c r="L689" s="68"/>
    </row>
    <row r="690" ht="15">
      <c r="L690" s="68"/>
    </row>
    <row r="691" ht="15">
      <c r="L691" s="68"/>
    </row>
    <row r="692" ht="15">
      <c r="L692" s="68"/>
    </row>
    <row r="693" ht="15">
      <c r="L693" s="68"/>
    </row>
    <row r="694" ht="15">
      <c r="L694" s="68"/>
    </row>
    <row r="695" ht="15">
      <c r="L695" s="68"/>
    </row>
    <row r="696" ht="15">
      <c r="L696" s="68"/>
    </row>
    <row r="697" ht="15">
      <c r="L697" s="68"/>
    </row>
    <row r="698" ht="15">
      <c r="L698" s="68"/>
    </row>
    <row r="699" ht="15">
      <c r="L699" s="68"/>
    </row>
    <row r="700" ht="15">
      <c r="L700" s="68"/>
    </row>
    <row r="701" ht="15">
      <c r="L701" s="68"/>
    </row>
    <row r="702" ht="15">
      <c r="L702" s="68"/>
    </row>
    <row r="703" ht="15">
      <c r="L703" s="68"/>
    </row>
    <row r="704" ht="15">
      <c r="L704" s="68"/>
    </row>
    <row r="705" ht="15">
      <c r="L705" s="68"/>
    </row>
    <row r="706" ht="15">
      <c r="L706" s="68"/>
    </row>
    <row r="707" ht="15">
      <c r="L707" s="68"/>
    </row>
    <row r="708" ht="15">
      <c r="L708" s="68"/>
    </row>
    <row r="709" ht="15">
      <c r="L709" s="68"/>
    </row>
    <row r="710" ht="15">
      <c r="L710" s="68"/>
    </row>
    <row r="711" ht="15">
      <c r="L711" s="68"/>
    </row>
    <row r="712" ht="15">
      <c r="L712" s="68"/>
    </row>
    <row r="713" ht="15">
      <c r="L713" s="68"/>
    </row>
    <row r="714" ht="15">
      <c r="L714" s="68"/>
    </row>
    <row r="715" ht="15">
      <c r="L715" s="68"/>
    </row>
    <row r="716" ht="15">
      <c r="L716" s="68"/>
    </row>
    <row r="717" ht="15">
      <c r="L717" s="68"/>
    </row>
    <row r="718" ht="15">
      <c r="L718" s="68"/>
    </row>
    <row r="719" ht="15">
      <c r="L719" s="68"/>
    </row>
    <row r="720" ht="15">
      <c r="L720" s="68"/>
    </row>
    <row r="721" ht="15">
      <c r="L721" s="68"/>
    </row>
    <row r="722" ht="15">
      <c r="L722" s="68"/>
    </row>
    <row r="723" ht="15">
      <c r="L723" s="68"/>
    </row>
    <row r="724" ht="15">
      <c r="L724" s="68"/>
    </row>
    <row r="725" ht="15">
      <c r="L725" s="68"/>
    </row>
    <row r="726" ht="15">
      <c r="L726" s="68"/>
    </row>
    <row r="727" ht="15">
      <c r="L727" s="68"/>
    </row>
    <row r="728" ht="15">
      <c r="L728" s="68"/>
    </row>
    <row r="729" ht="15">
      <c r="L729" s="68"/>
    </row>
    <row r="730" ht="15">
      <c r="L730" s="68"/>
    </row>
    <row r="731" ht="15">
      <c r="L731" s="68"/>
    </row>
    <row r="732" ht="15">
      <c r="L732" s="68"/>
    </row>
    <row r="733" ht="15">
      <c r="L733" s="68"/>
    </row>
    <row r="734" ht="15">
      <c r="L734" s="68"/>
    </row>
    <row r="735" ht="15">
      <c r="L735" s="68"/>
    </row>
    <row r="736" ht="15">
      <c r="L736" s="68"/>
    </row>
    <row r="737" ht="15">
      <c r="L737" s="68"/>
    </row>
    <row r="738" ht="15">
      <c r="L738" s="68"/>
    </row>
    <row r="739" ht="15">
      <c r="L739" s="68"/>
    </row>
    <row r="740" ht="15">
      <c r="L740" s="68"/>
    </row>
    <row r="741" ht="15">
      <c r="L741" s="68"/>
    </row>
    <row r="742" ht="15">
      <c r="L742" s="68"/>
    </row>
    <row r="743" ht="15">
      <c r="L743" s="68"/>
    </row>
    <row r="744" ht="15">
      <c r="L744" s="68"/>
    </row>
    <row r="745" ht="15">
      <c r="L745" s="68"/>
    </row>
    <row r="746" ht="15">
      <c r="L746" s="68"/>
    </row>
    <row r="747" ht="15">
      <c r="L747" s="68"/>
    </row>
    <row r="748" ht="15">
      <c r="L748" s="68"/>
    </row>
    <row r="749" ht="15">
      <c r="L749" s="68"/>
    </row>
    <row r="750" ht="15">
      <c r="L750" s="68"/>
    </row>
    <row r="751" ht="15">
      <c r="L751" s="68"/>
    </row>
    <row r="752" ht="15">
      <c r="L752" s="68"/>
    </row>
    <row r="753" ht="15">
      <c r="L753" s="68"/>
    </row>
    <row r="754" ht="15">
      <c r="L754" s="68"/>
    </row>
    <row r="755" ht="15">
      <c r="L755" s="68"/>
    </row>
    <row r="756" ht="15">
      <c r="L756" s="68"/>
    </row>
    <row r="757" ht="15">
      <c r="L757" s="68"/>
    </row>
    <row r="758" ht="15">
      <c r="L758" s="68"/>
    </row>
    <row r="759" ht="15">
      <c r="L759" s="68"/>
    </row>
    <row r="760" ht="15">
      <c r="L760" s="68"/>
    </row>
    <row r="761" ht="15">
      <c r="L761" s="68"/>
    </row>
    <row r="762" ht="15">
      <c r="L762" s="68"/>
    </row>
    <row r="763" ht="15">
      <c r="L763" s="68"/>
    </row>
    <row r="764" ht="15">
      <c r="L764" s="68"/>
    </row>
    <row r="765" ht="15">
      <c r="L765" s="68"/>
    </row>
    <row r="766" ht="15">
      <c r="L766" s="68"/>
    </row>
    <row r="767" ht="15">
      <c r="L767" s="68"/>
    </row>
    <row r="768" ht="15">
      <c r="L768" s="68"/>
    </row>
    <row r="769" ht="15">
      <c r="L769" s="68"/>
    </row>
    <row r="770" ht="15">
      <c r="L770" s="68"/>
    </row>
    <row r="771" ht="15">
      <c r="L771" s="68"/>
    </row>
    <row r="772" ht="15">
      <c r="L772" s="68"/>
    </row>
    <row r="773" ht="15">
      <c r="L773" s="68"/>
    </row>
    <row r="774" ht="15">
      <c r="L774" s="68"/>
    </row>
    <row r="775" ht="15">
      <c r="L775" s="68"/>
    </row>
    <row r="776" ht="15">
      <c r="L776" s="68"/>
    </row>
    <row r="777" ht="15">
      <c r="L777" s="68"/>
    </row>
    <row r="778" ht="15">
      <c r="L778" s="68"/>
    </row>
    <row r="779" ht="15">
      <c r="L779" s="68"/>
    </row>
    <row r="780" ht="15">
      <c r="L780" s="68"/>
    </row>
    <row r="781" ht="15">
      <c r="L781" s="68"/>
    </row>
    <row r="782" ht="15">
      <c r="L782" s="68"/>
    </row>
    <row r="783" ht="15">
      <c r="L783" s="68"/>
    </row>
    <row r="784" ht="15">
      <c r="L784" s="68"/>
    </row>
    <row r="785" ht="15">
      <c r="L785" s="68"/>
    </row>
    <row r="786" ht="15">
      <c r="L786" s="68"/>
    </row>
    <row r="787" ht="15">
      <c r="L787" s="68"/>
    </row>
    <row r="788" ht="15">
      <c r="L788" s="68"/>
    </row>
    <row r="789" ht="15">
      <c r="L789" s="68"/>
    </row>
    <row r="790" ht="15">
      <c r="L790" s="68"/>
    </row>
    <row r="791" spans="5:12" ht="15">
      <c r="E791" s="70"/>
      <c r="F791" s="70"/>
      <c r="G791" s="70"/>
      <c r="H791" s="70"/>
      <c r="I791" s="70"/>
      <c r="J791" s="70"/>
      <c r="K791" s="71"/>
      <c r="L791" s="68"/>
    </row>
    <row r="792" spans="5:12" ht="15">
      <c r="E792" s="68"/>
      <c r="F792" s="68"/>
      <c r="G792" s="68"/>
      <c r="H792" s="68"/>
      <c r="I792" s="68"/>
      <c r="J792" s="68"/>
      <c r="K792" s="74"/>
      <c r="L792" s="68"/>
    </row>
    <row r="793" spans="5:12" ht="15">
      <c r="E793" s="68"/>
      <c r="F793" s="68"/>
      <c r="G793" s="68"/>
      <c r="H793" s="68"/>
      <c r="I793" s="68"/>
      <c r="J793" s="68"/>
      <c r="K793" s="74"/>
      <c r="L793" s="68"/>
    </row>
    <row r="794" spans="5:12" ht="15">
      <c r="E794" s="68"/>
      <c r="F794" s="68"/>
      <c r="G794" s="68"/>
      <c r="H794" s="68"/>
      <c r="I794" s="68"/>
      <c r="J794" s="68"/>
      <c r="K794" s="74"/>
      <c r="L794" s="68"/>
    </row>
    <row r="795" spans="5:12" ht="15">
      <c r="E795" s="68"/>
      <c r="F795" s="68"/>
      <c r="G795" s="68"/>
      <c r="H795" s="68"/>
      <c r="I795" s="68"/>
      <c r="J795" s="68"/>
      <c r="K795" s="74"/>
      <c r="L795" s="68"/>
    </row>
    <row r="796" spans="5:12" ht="15">
      <c r="E796" s="68"/>
      <c r="F796" s="68"/>
      <c r="G796" s="68"/>
      <c r="H796" s="68"/>
      <c r="I796" s="68"/>
      <c r="J796" s="68"/>
      <c r="K796" s="74"/>
      <c r="L796" s="68"/>
    </row>
    <row r="797" spans="5:12" ht="15">
      <c r="E797" s="68"/>
      <c r="F797" s="68"/>
      <c r="G797" s="68"/>
      <c r="H797" s="68"/>
      <c r="I797" s="68"/>
      <c r="J797" s="68"/>
      <c r="K797" s="74"/>
      <c r="L797" s="68"/>
    </row>
    <row r="798" spans="5:12" ht="15">
      <c r="E798" s="68"/>
      <c r="F798" s="68"/>
      <c r="G798" s="68"/>
      <c r="H798" s="68"/>
      <c r="I798" s="68"/>
      <c r="J798" s="68"/>
      <c r="K798" s="74"/>
      <c r="L798" s="68"/>
    </row>
    <row r="799" spans="5:12" ht="15">
      <c r="E799" s="68"/>
      <c r="F799" s="68"/>
      <c r="G799" s="68"/>
      <c r="H799" s="68"/>
      <c r="I799" s="68"/>
      <c r="J799" s="68"/>
      <c r="K799" s="74"/>
      <c r="L799" s="68"/>
    </row>
    <row r="800" spans="5:12" ht="15">
      <c r="E800" s="72"/>
      <c r="F800" s="72"/>
      <c r="G800" s="72"/>
      <c r="H800" s="72"/>
      <c r="I800" s="72"/>
      <c r="J800" s="72"/>
      <c r="K800" s="73"/>
      <c r="L800" s="68"/>
    </row>
    <row r="801" ht="15">
      <c r="L801" s="69"/>
    </row>
  </sheetData>
  <sheetProtection/>
  <mergeCells count="16">
    <mergeCell ref="E66:E69"/>
    <mergeCell ref="F66:F69"/>
    <mergeCell ref="A66:A69"/>
    <mergeCell ref="B66:B69"/>
    <mergeCell ref="C66:C69"/>
    <mergeCell ref="D66:D69"/>
    <mergeCell ref="G5:G6"/>
    <mergeCell ref="J5:J6"/>
    <mergeCell ref="A2:K2"/>
    <mergeCell ref="A5:D5"/>
    <mergeCell ref="E5:E6"/>
    <mergeCell ref="F5:F6"/>
    <mergeCell ref="H5:H6"/>
    <mergeCell ref="I5:I6"/>
    <mergeCell ref="K5:K6"/>
    <mergeCell ref="A3:K3"/>
  </mergeCells>
  <printOptions/>
  <pageMargins left="0.7086614173228347" right="0.7086614173228347" top="0.5905511811023623" bottom="0.5118110236220472" header="0.31496062992125984" footer="0.31496062992125984"/>
  <pageSetup fitToHeight="0" horizontalDpi="600" verticalDpi="600" orientation="landscape" paperSize="9" scale="7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Normal="110" zoomScaleSheetLayoutView="100" zoomScalePageLayoutView="0" workbookViewId="0" topLeftCell="A1">
      <selection activeCell="N16" sqref="N16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3.57421875" style="0" customWidth="1"/>
    <col min="4" max="4" width="3.140625" style="0" customWidth="1"/>
    <col min="5" max="5" width="37.57421875" style="0" customWidth="1"/>
    <col min="6" max="6" width="26.00390625" style="0" customWidth="1"/>
    <col min="7" max="7" width="4.7109375" style="0" customWidth="1"/>
    <col min="8" max="8" width="3.28125" style="0" customWidth="1"/>
    <col min="9" max="9" width="3.421875" style="0" customWidth="1"/>
    <col min="10" max="10" width="7.140625" style="0" customWidth="1"/>
    <col min="11" max="11" width="4.421875" style="0" customWidth="1"/>
    <col min="12" max="14" width="9.7109375" style="0" customWidth="1"/>
    <col min="15" max="15" width="13.28125" style="0" customWidth="1"/>
  </cols>
  <sheetData>
    <row r="1" spans="1:14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4"/>
      <c r="N1" s="4"/>
    </row>
    <row r="2" spans="1:14" ht="33" customHeight="1">
      <c r="A2" s="31"/>
      <c r="B2" s="33"/>
      <c r="C2" s="33"/>
      <c r="D2" s="33"/>
      <c r="E2" s="161" t="s">
        <v>320</v>
      </c>
      <c r="F2" s="161"/>
      <c r="G2" s="161"/>
      <c r="H2" s="161"/>
      <c r="I2" s="161"/>
      <c r="J2" s="161"/>
      <c r="K2" s="161"/>
      <c r="L2" s="161"/>
      <c r="M2" s="161"/>
      <c r="N2" s="33"/>
    </row>
    <row r="3" spans="1:14" ht="33" customHeight="1">
      <c r="A3" s="146" t="s">
        <v>133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63"/>
      <c r="M3" s="163"/>
      <c r="N3" s="163"/>
    </row>
    <row r="4" spans="1:14" ht="33" customHeight="1">
      <c r="A4" s="8"/>
      <c r="B4" s="8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3" customHeight="1">
      <c r="A5" s="149" t="s">
        <v>14</v>
      </c>
      <c r="B5" s="150"/>
      <c r="C5" s="150"/>
      <c r="D5" s="151"/>
      <c r="E5" s="154" t="s">
        <v>20</v>
      </c>
      <c r="F5" s="154" t="s">
        <v>29</v>
      </c>
      <c r="G5" s="149" t="s">
        <v>6</v>
      </c>
      <c r="H5" s="150"/>
      <c r="I5" s="150"/>
      <c r="J5" s="150"/>
      <c r="K5" s="151"/>
      <c r="L5" s="149" t="s">
        <v>62</v>
      </c>
      <c r="M5" s="151"/>
      <c r="N5" s="42" t="s">
        <v>63</v>
      </c>
    </row>
    <row r="6" spans="1:14" ht="33" customHeight="1">
      <c r="A6" s="10" t="s">
        <v>21</v>
      </c>
      <c r="B6" s="10" t="s">
        <v>15</v>
      </c>
      <c r="C6" s="10" t="s">
        <v>16</v>
      </c>
      <c r="D6" s="10" t="s">
        <v>17</v>
      </c>
      <c r="E6" s="162"/>
      <c r="F6" s="162"/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64</v>
      </c>
      <c r="M6" s="10" t="s">
        <v>65</v>
      </c>
      <c r="N6" s="10" t="s">
        <v>66</v>
      </c>
    </row>
    <row r="7" spans="1:14" ht="15" customHeight="1">
      <c r="A7" s="10">
        <v>7</v>
      </c>
      <c r="B7" s="10"/>
      <c r="C7" s="10"/>
      <c r="D7" s="10"/>
      <c r="E7" s="10" t="s">
        <v>135</v>
      </c>
      <c r="F7" s="43" t="s">
        <v>18</v>
      </c>
      <c r="G7" s="10"/>
      <c r="H7" s="10"/>
      <c r="I7" s="10"/>
      <c r="J7" s="10"/>
      <c r="K7" s="10"/>
      <c r="L7" s="15">
        <f>L8+L11+L16+L23+L27</f>
        <v>166032</v>
      </c>
      <c r="M7" s="15">
        <f>M8+M11+M16+M23+M27</f>
        <v>161007.3</v>
      </c>
      <c r="N7" s="15">
        <f>M7/L7*100</f>
        <v>96.97365568083261</v>
      </c>
    </row>
    <row r="8" spans="1:14" ht="21" customHeight="1">
      <c r="A8" s="164" t="s">
        <v>48</v>
      </c>
      <c r="B8" s="164">
        <v>1</v>
      </c>
      <c r="C8" s="164"/>
      <c r="D8" s="164"/>
      <c r="E8" s="166" t="s">
        <v>80</v>
      </c>
      <c r="F8" s="44" t="s">
        <v>18</v>
      </c>
      <c r="G8" s="12"/>
      <c r="H8" s="12"/>
      <c r="I8" s="12"/>
      <c r="J8" s="12"/>
      <c r="K8" s="12"/>
      <c r="L8" s="77">
        <f>L9</f>
        <v>0</v>
      </c>
      <c r="M8" s="77">
        <f>M9</f>
        <v>0</v>
      </c>
      <c r="N8" s="77">
        <v>0</v>
      </c>
    </row>
    <row r="9" spans="1:14" ht="21" customHeight="1">
      <c r="A9" s="165"/>
      <c r="B9" s="165"/>
      <c r="C9" s="165"/>
      <c r="D9" s="165"/>
      <c r="E9" s="167"/>
      <c r="F9" s="43" t="s">
        <v>31</v>
      </c>
      <c r="G9" s="11"/>
      <c r="H9" s="45"/>
      <c r="I9" s="11"/>
      <c r="J9" s="11"/>
      <c r="K9" s="11"/>
      <c r="L9" s="78">
        <f>L10</f>
        <v>0</v>
      </c>
      <c r="M9" s="78">
        <f>M10</f>
        <v>0</v>
      </c>
      <c r="N9" s="78">
        <v>0</v>
      </c>
    </row>
    <row r="10" spans="1:14" ht="34.5">
      <c r="A10" s="46" t="s">
        <v>48</v>
      </c>
      <c r="B10" s="46">
        <v>1</v>
      </c>
      <c r="C10" s="46" t="s">
        <v>136</v>
      </c>
      <c r="D10" s="37"/>
      <c r="E10" s="47" t="s">
        <v>137</v>
      </c>
      <c r="F10" s="43" t="s">
        <v>31</v>
      </c>
      <c r="G10" s="11">
        <v>577</v>
      </c>
      <c r="H10" s="22" t="s">
        <v>46</v>
      </c>
      <c r="I10" s="11">
        <v>12</v>
      </c>
      <c r="J10" s="22" t="s">
        <v>138</v>
      </c>
      <c r="K10" s="11">
        <v>244</v>
      </c>
      <c r="L10" s="78">
        <v>0</v>
      </c>
      <c r="M10" s="78">
        <v>0</v>
      </c>
      <c r="N10" s="78">
        <v>0</v>
      </c>
    </row>
    <row r="11" spans="1:14" s="84" customFormat="1" ht="15">
      <c r="A11" s="170" t="s">
        <v>48</v>
      </c>
      <c r="B11" s="170" t="s">
        <v>33</v>
      </c>
      <c r="C11" s="170"/>
      <c r="D11" s="170"/>
      <c r="E11" s="168" t="s">
        <v>96</v>
      </c>
      <c r="F11" s="98" t="s">
        <v>18</v>
      </c>
      <c r="G11" s="99"/>
      <c r="H11" s="99"/>
      <c r="I11" s="99"/>
      <c r="J11" s="99"/>
      <c r="K11" s="99"/>
      <c r="L11" s="100">
        <f>L12</f>
        <v>436.1</v>
      </c>
      <c r="M11" s="100">
        <f>M12</f>
        <v>645.1</v>
      </c>
      <c r="N11" s="100">
        <f aca="true" t="shared" si="0" ref="N11:N29">M11/L11*100</f>
        <v>147.92478789268517</v>
      </c>
    </row>
    <row r="12" spans="1:14" s="84" customFormat="1" ht="33.75" customHeight="1">
      <c r="A12" s="171"/>
      <c r="B12" s="171"/>
      <c r="C12" s="171"/>
      <c r="D12" s="171"/>
      <c r="E12" s="169"/>
      <c r="F12" s="97" t="s">
        <v>31</v>
      </c>
      <c r="G12" s="86"/>
      <c r="H12" s="86"/>
      <c r="I12" s="86"/>
      <c r="J12" s="86"/>
      <c r="K12" s="86"/>
      <c r="L12" s="101">
        <f>L13+L14+L15</f>
        <v>436.1</v>
      </c>
      <c r="M12" s="101">
        <f>M13+M14+M15</f>
        <v>645.1</v>
      </c>
      <c r="N12" s="102">
        <f>M12/L12*100</f>
        <v>147.92478789268517</v>
      </c>
    </row>
    <row r="13" spans="1:14" s="84" customFormat="1" ht="22.5">
      <c r="A13" s="85" t="s">
        <v>48</v>
      </c>
      <c r="B13" s="85" t="s">
        <v>33</v>
      </c>
      <c r="C13" s="85" t="s">
        <v>136</v>
      </c>
      <c r="D13" s="85"/>
      <c r="E13" s="97" t="s">
        <v>139</v>
      </c>
      <c r="F13" s="97" t="s">
        <v>31</v>
      </c>
      <c r="G13" s="86">
        <v>577</v>
      </c>
      <c r="H13" s="85" t="s">
        <v>140</v>
      </c>
      <c r="I13" s="85" t="s">
        <v>136</v>
      </c>
      <c r="J13" s="85" t="s">
        <v>141</v>
      </c>
      <c r="K13" s="86">
        <v>244</v>
      </c>
      <c r="L13" s="101">
        <v>338</v>
      </c>
      <c r="M13" s="101">
        <v>313</v>
      </c>
      <c r="N13" s="102">
        <f t="shared" si="0"/>
        <v>92.60355029585799</v>
      </c>
    </row>
    <row r="14" spans="1:14" s="84" customFormat="1" ht="22.5">
      <c r="A14" s="85" t="s">
        <v>48</v>
      </c>
      <c r="B14" s="85" t="s">
        <v>33</v>
      </c>
      <c r="C14" s="85" t="s">
        <v>46</v>
      </c>
      <c r="D14" s="85"/>
      <c r="E14" s="97" t="s">
        <v>142</v>
      </c>
      <c r="F14" s="97" t="s">
        <v>31</v>
      </c>
      <c r="G14" s="86">
        <v>577</v>
      </c>
      <c r="H14" s="85" t="s">
        <v>140</v>
      </c>
      <c r="I14" s="85" t="s">
        <v>140</v>
      </c>
      <c r="J14" s="85" t="s">
        <v>143</v>
      </c>
      <c r="K14" s="86">
        <v>244</v>
      </c>
      <c r="L14" s="101">
        <v>98.1</v>
      </c>
      <c r="M14" s="101">
        <v>98.1</v>
      </c>
      <c r="N14" s="102">
        <f t="shared" si="0"/>
        <v>100</v>
      </c>
    </row>
    <row r="15" spans="1:14" s="84" customFormat="1" ht="22.5">
      <c r="A15" s="85" t="s">
        <v>48</v>
      </c>
      <c r="B15" s="85" t="s">
        <v>33</v>
      </c>
      <c r="C15" s="85" t="s">
        <v>140</v>
      </c>
      <c r="D15" s="85"/>
      <c r="E15" s="103" t="s">
        <v>297</v>
      </c>
      <c r="F15" s="97" t="s">
        <v>31</v>
      </c>
      <c r="G15" s="86">
        <v>577</v>
      </c>
      <c r="H15" s="85" t="s">
        <v>140</v>
      </c>
      <c r="I15" s="85" t="s">
        <v>136</v>
      </c>
      <c r="J15" s="85" t="s">
        <v>298</v>
      </c>
      <c r="K15" s="86">
        <v>240</v>
      </c>
      <c r="L15" s="101">
        <v>0</v>
      </c>
      <c r="M15" s="101">
        <v>234</v>
      </c>
      <c r="N15" s="102"/>
    </row>
    <row r="16" spans="1:14" s="84" customFormat="1" ht="15" customHeight="1">
      <c r="A16" s="170" t="s">
        <v>48</v>
      </c>
      <c r="B16" s="170" t="s">
        <v>32</v>
      </c>
      <c r="C16" s="170"/>
      <c r="D16" s="170"/>
      <c r="E16" s="168" t="s">
        <v>102</v>
      </c>
      <c r="F16" s="98" t="s">
        <v>18</v>
      </c>
      <c r="G16" s="99"/>
      <c r="H16" s="99"/>
      <c r="I16" s="99"/>
      <c r="J16" s="99"/>
      <c r="K16" s="99"/>
      <c r="L16" s="104">
        <f>L17</f>
        <v>2822</v>
      </c>
      <c r="M16" s="104">
        <f>M17</f>
        <v>8683.7</v>
      </c>
      <c r="N16" s="100">
        <f t="shared" si="0"/>
        <v>307.71438695960313</v>
      </c>
    </row>
    <row r="17" spans="1:14" s="84" customFormat="1" ht="22.5">
      <c r="A17" s="171"/>
      <c r="B17" s="171"/>
      <c r="C17" s="171"/>
      <c r="D17" s="171"/>
      <c r="E17" s="169"/>
      <c r="F17" s="97" t="s">
        <v>31</v>
      </c>
      <c r="G17" s="86"/>
      <c r="H17" s="85"/>
      <c r="I17" s="85"/>
      <c r="J17" s="85"/>
      <c r="K17" s="86"/>
      <c r="L17" s="86">
        <f>L18+L19+L20+L21+L22</f>
        <v>2822</v>
      </c>
      <c r="M17" s="86">
        <f>M18+M19+M20+M21+M22</f>
        <v>8683.7</v>
      </c>
      <c r="N17" s="105">
        <f>N18+N19+N20+N21+N22</f>
        <v>289.2527040314651</v>
      </c>
    </row>
    <row r="18" spans="1:14" s="84" customFormat="1" ht="22.5">
      <c r="A18" s="85" t="s">
        <v>48</v>
      </c>
      <c r="B18" s="85" t="s">
        <v>32</v>
      </c>
      <c r="C18" s="85" t="s">
        <v>136</v>
      </c>
      <c r="D18" s="85"/>
      <c r="E18" s="97" t="s">
        <v>144</v>
      </c>
      <c r="F18" s="97" t="s">
        <v>31</v>
      </c>
      <c r="G18" s="86">
        <v>577</v>
      </c>
      <c r="H18" s="85" t="s">
        <v>140</v>
      </c>
      <c r="I18" s="85" t="s">
        <v>145</v>
      </c>
      <c r="J18" s="85" t="s">
        <v>146</v>
      </c>
      <c r="K18" s="86">
        <v>244</v>
      </c>
      <c r="L18" s="86">
        <v>0</v>
      </c>
      <c r="M18" s="86">
        <v>0</v>
      </c>
      <c r="N18" s="102">
        <v>0</v>
      </c>
    </row>
    <row r="19" spans="1:14" s="84" customFormat="1" ht="15" customHeight="1">
      <c r="A19" s="174" t="s">
        <v>48</v>
      </c>
      <c r="B19" s="174" t="s">
        <v>32</v>
      </c>
      <c r="C19" s="174" t="s">
        <v>145</v>
      </c>
      <c r="D19" s="174"/>
      <c r="E19" s="172" t="s">
        <v>147</v>
      </c>
      <c r="F19" s="97" t="s">
        <v>31</v>
      </c>
      <c r="G19" s="86">
        <v>577</v>
      </c>
      <c r="H19" s="85" t="s">
        <v>140</v>
      </c>
      <c r="I19" s="85" t="s">
        <v>145</v>
      </c>
      <c r="J19" s="85" t="s">
        <v>146</v>
      </c>
      <c r="K19" s="86">
        <v>244</v>
      </c>
      <c r="L19" s="86">
        <v>1017</v>
      </c>
      <c r="M19" s="86">
        <v>907.7</v>
      </c>
      <c r="N19" s="102">
        <f t="shared" si="0"/>
        <v>89.2527040314651</v>
      </c>
    </row>
    <row r="20" spans="1:14" s="84" customFormat="1" ht="22.5">
      <c r="A20" s="175"/>
      <c r="B20" s="175"/>
      <c r="C20" s="175"/>
      <c r="D20" s="175"/>
      <c r="E20" s="173"/>
      <c r="F20" s="97" t="s">
        <v>31</v>
      </c>
      <c r="G20" s="86">
        <v>577</v>
      </c>
      <c r="H20" s="85" t="s">
        <v>140</v>
      </c>
      <c r="I20" s="85" t="s">
        <v>145</v>
      </c>
      <c r="J20" s="85" t="s">
        <v>148</v>
      </c>
      <c r="K20" s="86">
        <v>244</v>
      </c>
      <c r="L20" s="86">
        <v>1800</v>
      </c>
      <c r="M20" s="86">
        <v>1800</v>
      </c>
      <c r="N20" s="102">
        <f t="shared" si="0"/>
        <v>100</v>
      </c>
    </row>
    <row r="21" spans="1:14" s="84" customFormat="1" ht="22.5">
      <c r="A21" s="106" t="s">
        <v>48</v>
      </c>
      <c r="B21" s="106" t="s">
        <v>32</v>
      </c>
      <c r="C21" s="106" t="s">
        <v>149</v>
      </c>
      <c r="D21" s="107"/>
      <c r="E21" s="108" t="s">
        <v>299</v>
      </c>
      <c r="F21" s="97" t="s">
        <v>31</v>
      </c>
      <c r="G21" s="86">
        <v>577</v>
      </c>
      <c r="H21" s="85" t="s">
        <v>140</v>
      </c>
      <c r="I21" s="85" t="s">
        <v>145</v>
      </c>
      <c r="J21" s="85" t="s">
        <v>300</v>
      </c>
      <c r="K21" s="86">
        <v>414</v>
      </c>
      <c r="L21" s="86">
        <v>0</v>
      </c>
      <c r="M21" s="86">
        <v>5971</v>
      </c>
      <c r="N21" s="102"/>
    </row>
    <row r="22" spans="1:14" s="84" customFormat="1" ht="22.5">
      <c r="A22" s="106" t="s">
        <v>48</v>
      </c>
      <c r="B22" s="106" t="s">
        <v>32</v>
      </c>
      <c r="C22" s="109" t="s">
        <v>46</v>
      </c>
      <c r="D22" s="107"/>
      <c r="E22" s="110" t="s">
        <v>152</v>
      </c>
      <c r="F22" s="97" t="s">
        <v>31</v>
      </c>
      <c r="G22" s="86">
        <v>577</v>
      </c>
      <c r="H22" s="85" t="s">
        <v>140</v>
      </c>
      <c r="I22" s="85" t="s">
        <v>145</v>
      </c>
      <c r="J22" s="85" t="s">
        <v>146</v>
      </c>
      <c r="K22" s="86">
        <v>244</v>
      </c>
      <c r="L22" s="86">
        <v>5</v>
      </c>
      <c r="M22" s="86">
        <v>5</v>
      </c>
      <c r="N22" s="102">
        <f t="shared" si="0"/>
        <v>100</v>
      </c>
    </row>
    <row r="23" spans="1:14" s="84" customFormat="1" ht="15">
      <c r="A23" s="170" t="s">
        <v>48</v>
      </c>
      <c r="B23" s="170">
        <v>4</v>
      </c>
      <c r="C23" s="170"/>
      <c r="D23" s="111"/>
      <c r="E23" s="178" t="s">
        <v>114</v>
      </c>
      <c r="F23" s="112" t="s">
        <v>18</v>
      </c>
      <c r="G23" s="99"/>
      <c r="H23" s="99"/>
      <c r="I23" s="99"/>
      <c r="J23" s="99"/>
      <c r="K23" s="99"/>
      <c r="L23" s="99">
        <f>L24</f>
        <v>176</v>
      </c>
      <c r="M23" s="99">
        <f>M24</f>
        <v>95.2</v>
      </c>
      <c r="N23" s="100">
        <f t="shared" si="0"/>
        <v>54.090909090909086</v>
      </c>
    </row>
    <row r="24" spans="1:14" s="84" customFormat="1" ht="22.5">
      <c r="A24" s="171"/>
      <c r="B24" s="171"/>
      <c r="C24" s="171"/>
      <c r="D24" s="113"/>
      <c r="E24" s="179"/>
      <c r="F24" s="50" t="s">
        <v>31</v>
      </c>
      <c r="G24" s="85"/>
      <c r="H24" s="85"/>
      <c r="I24" s="85"/>
      <c r="J24" s="85"/>
      <c r="K24" s="85"/>
      <c r="L24" s="86">
        <f>L25+L26</f>
        <v>176</v>
      </c>
      <c r="M24" s="105">
        <f>M25+M26</f>
        <v>95.2</v>
      </c>
      <c r="N24" s="101">
        <f>N25+N26</f>
        <v>99.16666666666667</v>
      </c>
    </row>
    <row r="25" spans="1:14" s="84" customFormat="1" ht="22.5">
      <c r="A25" s="85" t="s">
        <v>48</v>
      </c>
      <c r="B25" s="85">
        <v>4</v>
      </c>
      <c r="C25" s="85" t="s">
        <v>136</v>
      </c>
      <c r="D25" s="113"/>
      <c r="E25" s="97" t="s">
        <v>153</v>
      </c>
      <c r="F25" s="50" t="s">
        <v>31</v>
      </c>
      <c r="G25" s="85">
        <v>577</v>
      </c>
      <c r="H25" s="85" t="s">
        <v>140</v>
      </c>
      <c r="I25" s="85" t="s">
        <v>149</v>
      </c>
      <c r="J25" s="85" t="s">
        <v>154</v>
      </c>
      <c r="K25" s="85" t="s">
        <v>155</v>
      </c>
      <c r="L25" s="86">
        <v>80</v>
      </c>
      <c r="M25" s="86">
        <v>0</v>
      </c>
      <c r="N25" s="102">
        <f t="shared" si="0"/>
        <v>0</v>
      </c>
    </row>
    <row r="26" spans="1:14" s="84" customFormat="1" ht="33.75">
      <c r="A26" s="85" t="s">
        <v>48</v>
      </c>
      <c r="B26" s="85" t="s">
        <v>37</v>
      </c>
      <c r="C26" s="85" t="s">
        <v>46</v>
      </c>
      <c r="D26" s="114"/>
      <c r="E26" s="103" t="s">
        <v>160</v>
      </c>
      <c r="F26" s="50" t="s">
        <v>31</v>
      </c>
      <c r="G26" s="85" t="s">
        <v>161</v>
      </c>
      <c r="H26" s="85" t="s">
        <v>140</v>
      </c>
      <c r="I26" s="85" t="s">
        <v>149</v>
      </c>
      <c r="J26" s="85" t="s">
        <v>162</v>
      </c>
      <c r="K26" s="85" t="s">
        <v>155</v>
      </c>
      <c r="L26" s="86">
        <v>96</v>
      </c>
      <c r="M26" s="86">
        <v>95.2</v>
      </c>
      <c r="N26" s="102">
        <f t="shared" si="0"/>
        <v>99.16666666666667</v>
      </c>
    </row>
    <row r="27" spans="1:14" ht="15" customHeight="1">
      <c r="A27" s="164" t="s">
        <v>48</v>
      </c>
      <c r="B27" s="164">
        <v>5</v>
      </c>
      <c r="C27" s="164"/>
      <c r="D27" s="164"/>
      <c r="E27" s="176" t="s">
        <v>120</v>
      </c>
      <c r="F27" s="13" t="s">
        <v>18</v>
      </c>
      <c r="G27" s="12"/>
      <c r="H27" s="12"/>
      <c r="I27" s="12"/>
      <c r="J27" s="12"/>
      <c r="K27" s="12"/>
      <c r="L27" s="82">
        <v>162597.9</v>
      </c>
      <c r="M27" s="77">
        <v>151583.3</v>
      </c>
      <c r="N27" s="77">
        <f t="shared" si="0"/>
        <v>93.22586577071414</v>
      </c>
    </row>
    <row r="28" spans="1:14" ht="22.5">
      <c r="A28" s="165"/>
      <c r="B28" s="165"/>
      <c r="C28" s="165"/>
      <c r="D28" s="165"/>
      <c r="E28" s="177"/>
      <c r="F28" s="43" t="s">
        <v>31</v>
      </c>
      <c r="G28" s="11"/>
      <c r="H28" s="11"/>
      <c r="I28" s="11"/>
      <c r="J28" s="11"/>
      <c r="K28" s="11"/>
      <c r="L28" s="82">
        <v>162597.9</v>
      </c>
      <c r="M28" s="77">
        <v>151583.3</v>
      </c>
      <c r="N28" s="78">
        <f t="shared" si="0"/>
        <v>93.22586577071414</v>
      </c>
    </row>
    <row r="29" spans="1:14" ht="90">
      <c r="A29" s="22" t="s">
        <v>48</v>
      </c>
      <c r="B29" s="22">
        <v>5</v>
      </c>
      <c r="C29" s="22" t="s">
        <v>140</v>
      </c>
      <c r="D29" s="22"/>
      <c r="E29" s="9" t="s">
        <v>163</v>
      </c>
      <c r="F29" s="43" t="s">
        <v>31</v>
      </c>
      <c r="G29" s="11">
        <v>577</v>
      </c>
      <c r="H29" s="22" t="s">
        <v>46</v>
      </c>
      <c r="I29" s="22" t="s">
        <v>49</v>
      </c>
      <c r="J29" s="29" t="s">
        <v>164</v>
      </c>
      <c r="K29" s="10">
        <v>244</v>
      </c>
      <c r="L29" s="82">
        <v>162597.9</v>
      </c>
      <c r="M29" s="77">
        <v>151583.3</v>
      </c>
      <c r="N29" s="78">
        <f t="shared" si="0"/>
        <v>93.22586577071414</v>
      </c>
    </row>
  </sheetData>
  <sheetProtection/>
  <mergeCells count="36">
    <mergeCell ref="E27:E28"/>
    <mergeCell ref="E23:E24"/>
    <mergeCell ref="A27:A28"/>
    <mergeCell ref="B27:B28"/>
    <mergeCell ref="C27:C28"/>
    <mergeCell ref="D27:D28"/>
    <mergeCell ref="C11:C12"/>
    <mergeCell ref="D11:D12"/>
    <mergeCell ref="E19:E20"/>
    <mergeCell ref="A23:A24"/>
    <mergeCell ref="B23:B24"/>
    <mergeCell ref="C23:C24"/>
    <mergeCell ref="A19:A20"/>
    <mergeCell ref="B19:B20"/>
    <mergeCell ref="C19:C20"/>
    <mergeCell ref="D19:D20"/>
    <mergeCell ref="E8:E9"/>
    <mergeCell ref="L5:M5"/>
    <mergeCell ref="E11:E12"/>
    <mergeCell ref="A16:A17"/>
    <mergeCell ref="B16:B17"/>
    <mergeCell ref="C16:C17"/>
    <mergeCell ref="D16:D17"/>
    <mergeCell ref="E16:E17"/>
    <mergeCell ref="A11:A12"/>
    <mergeCell ref="B11:B12"/>
    <mergeCell ref="A8:A9"/>
    <mergeCell ref="B8:B9"/>
    <mergeCell ref="C8:C9"/>
    <mergeCell ref="D8:D9"/>
    <mergeCell ref="E2:M2"/>
    <mergeCell ref="A5:D5"/>
    <mergeCell ref="F5:F6"/>
    <mergeCell ref="E5:E6"/>
    <mergeCell ref="G5:K5"/>
    <mergeCell ref="A3:N3"/>
  </mergeCells>
  <printOptions/>
  <pageMargins left="0.5905511811023623" right="0.5905511811023623" top="0.5905511811023623" bottom="0.7874015748031497" header="0.31496062992125984" footer="0.31496062992125984"/>
  <pageSetup fitToHeight="0" fitToWidth="1" horizontalDpi="600" verticalDpi="600" orientation="portrait" paperSize="9" scale="6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view="pageBreakPreview" zoomScaleNormal="110" zoomScaleSheetLayoutView="100" zoomScalePageLayoutView="0" workbookViewId="0" topLeftCell="A1">
      <pane ySplit="6" topLeftCell="BM58" activePane="bottomLeft" state="frozen"/>
      <selection pane="topLeft" activeCell="A1" sqref="A1"/>
      <selection pane="bottomLeft" activeCell="G32" sqref="G32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22.00390625" style="0" customWidth="1"/>
    <col min="4" max="4" width="43.140625" style="0" customWidth="1"/>
    <col min="5" max="5" width="15.421875" style="0" customWidth="1"/>
    <col min="6" max="6" width="13.8515625" style="0" customWidth="1"/>
    <col min="7" max="7" width="19.7109375" style="0" customWidth="1"/>
  </cols>
  <sheetData>
    <row r="1" spans="1:7" ht="15">
      <c r="A1" s="1"/>
      <c r="B1" s="1"/>
      <c r="C1" s="1"/>
      <c r="D1" s="1"/>
      <c r="E1" s="1"/>
      <c r="F1" s="1"/>
      <c r="G1" s="34" t="s">
        <v>34</v>
      </c>
    </row>
    <row r="2" spans="1:7" ht="35.25" customHeight="1">
      <c r="A2" s="161" t="s">
        <v>321</v>
      </c>
      <c r="B2" s="180"/>
      <c r="C2" s="180"/>
      <c r="D2" s="180"/>
      <c r="E2" s="180"/>
      <c r="F2" s="180"/>
      <c r="G2" s="180"/>
    </row>
    <row r="3" spans="1:7" ht="35.25" customHeight="1">
      <c r="A3" s="146" t="s">
        <v>133</v>
      </c>
      <c r="B3" s="147"/>
      <c r="C3" s="147"/>
      <c r="D3" s="147"/>
      <c r="E3" s="147"/>
      <c r="F3" s="147"/>
      <c r="G3" s="147"/>
    </row>
    <row r="4" spans="1:7" ht="14.25" customHeight="1">
      <c r="A4" s="1"/>
      <c r="B4" s="1"/>
      <c r="C4" s="1"/>
      <c r="D4" s="1"/>
      <c r="E4" s="1"/>
      <c r="F4" s="1"/>
      <c r="G4" s="1"/>
    </row>
    <row r="5" spans="1:7" ht="39" customHeight="1">
      <c r="A5" s="184" t="s">
        <v>14</v>
      </c>
      <c r="B5" s="184"/>
      <c r="C5" s="183" t="s">
        <v>22</v>
      </c>
      <c r="D5" s="183" t="s">
        <v>12</v>
      </c>
      <c r="E5" s="181" t="s">
        <v>67</v>
      </c>
      <c r="F5" s="181" t="s">
        <v>68</v>
      </c>
      <c r="G5" s="181" t="s">
        <v>69</v>
      </c>
    </row>
    <row r="6" spans="1:7" ht="42" customHeight="1">
      <c r="A6" s="184"/>
      <c r="B6" s="184"/>
      <c r="C6" s="183"/>
      <c r="D6" s="183"/>
      <c r="E6" s="182"/>
      <c r="F6" s="182"/>
      <c r="G6" s="182"/>
    </row>
    <row r="7" spans="1:7" ht="15">
      <c r="A7" s="17" t="s">
        <v>21</v>
      </c>
      <c r="B7" s="17" t="s">
        <v>15</v>
      </c>
      <c r="C7" s="183"/>
      <c r="D7" s="183"/>
      <c r="E7" s="155"/>
      <c r="F7" s="155"/>
      <c r="G7" s="155"/>
    </row>
    <row r="8" spans="1:7" ht="15" customHeight="1">
      <c r="A8" s="191" t="s">
        <v>48</v>
      </c>
      <c r="B8" s="194"/>
      <c r="C8" s="197" t="s">
        <v>135</v>
      </c>
      <c r="D8" s="18" t="s">
        <v>18</v>
      </c>
      <c r="E8" s="23">
        <f>E9+E17+E18+E19</f>
        <v>166032</v>
      </c>
      <c r="F8" s="23">
        <f>F9+F17+F18+F19</f>
        <v>161007.2</v>
      </c>
      <c r="G8" s="23">
        <f>G9+G17+G18+G19</f>
        <v>694.94467618907</v>
      </c>
    </row>
    <row r="9" spans="1:7" ht="15">
      <c r="A9" s="192"/>
      <c r="B9" s="195"/>
      <c r="C9" s="198"/>
      <c r="D9" s="19" t="s">
        <v>50</v>
      </c>
      <c r="E9" s="24">
        <f aca="true" t="shared" si="0" ref="E9:G14">E21+E33+E45+E57+E69</f>
        <v>77931.20000000001</v>
      </c>
      <c r="F9" s="24">
        <f t="shared" si="0"/>
        <v>72906.40000000001</v>
      </c>
      <c r="G9" s="24">
        <f t="shared" si="0"/>
        <v>594.94467618907</v>
      </c>
    </row>
    <row r="10" spans="1:7" ht="15">
      <c r="A10" s="192"/>
      <c r="B10" s="195"/>
      <c r="C10" s="198"/>
      <c r="D10" s="20" t="s">
        <v>25</v>
      </c>
      <c r="E10" s="24">
        <f t="shared" si="0"/>
        <v>0</v>
      </c>
      <c r="F10" s="24">
        <f t="shared" si="0"/>
        <v>0</v>
      </c>
      <c r="G10" s="24">
        <f t="shared" si="0"/>
        <v>0</v>
      </c>
    </row>
    <row r="11" spans="1:7" ht="15">
      <c r="A11" s="192"/>
      <c r="B11" s="195"/>
      <c r="C11" s="198"/>
      <c r="D11" s="20" t="s">
        <v>28</v>
      </c>
      <c r="E11" s="24">
        <f t="shared" si="0"/>
        <v>20128</v>
      </c>
      <c r="F11" s="24">
        <f t="shared" si="0"/>
        <v>20019.3</v>
      </c>
      <c r="G11" s="24">
        <f t="shared" si="0"/>
        <v>350.45253136615753</v>
      </c>
    </row>
    <row r="12" spans="1:7" ht="15">
      <c r="A12" s="192"/>
      <c r="B12" s="195"/>
      <c r="C12" s="198"/>
      <c r="D12" s="20" t="s">
        <v>26</v>
      </c>
      <c r="E12" s="24">
        <f t="shared" si="0"/>
        <v>57609.1</v>
      </c>
      <c r="F12" s="24">
        <f t="shared" si="0"/>
        <v>46722.8</v>
      </c>
      <c r="G12" s="24">
        <f t="shared" si="0"/>
        <v>180.4936829298448</v>
      </c>
    </row>
    <row r="13" spans="1:7" ht="15">
      <c r="A13" s="192"/>
      <c r="B13" s="195"/>
      <c r="C13" s="198"/>
      <c r="D13" s="20" t="s">
        <v>24</v>
      </c>
      <c r="E13" s="24">
        <f t="shared" si="0"/>
        <v>194.1</v>
      </c>
      <c r="F13" s="24">
        <f t="shared" si="0"/>
        <v>193.3</v>
      </c>
      <c r="G13" s="24">
        <f t="shared" si="0"/>
        <v>199.16666666666669</v>
      </c>
    </row>
    <row r="14" spans="1:7" ht="22.5">
      <c r="A14" s="192"/>
      <c r="B14" s="195"/>
      <c r="C14" s="198"/>
      <c r="D14" s="20" t="s">
        <v>70</v>
      </c>
      <c r="E14" s="24">
        <f t="shared" si="0"/>
        <v>0</v>
      </c>
      <c r="F14" s="24">
        <f t="shared" si="0"/>
        <v>5971</v>
      </c>
      <c r="G14" s="24">
        <f t="shared" si="0"/>
        <v>0</v>
      </c>
    </row>
    <row r="15" spans="1:7" ht="15">
      <c r="A15" s="192"/>
      <c r="B15" s="195"/>
      <c r="C15" s="198"/>
      <c r="D15" s="20" t="s">
        <v>71</v>
      </c>
      <c r="E15" s="24">
        <f aca="true" t="shared" si="1" ref="E15:G16">E27+E39+E51+E63+E75</f>
        <v>0</v>
      </c>
      <c r="F15" s="24">
        <f t="shared" si="1"/>
        <v>0</v>
      </c>
      <c r="G15" s="24">
        <f t="shared" si="1"/>
        <v>0</v>
      </c>
    </row>
    <row r="16" spans="1:7" ht="22.5">
      <c r="A16" s="192"/>
      <c r="B16" s="195"/>
      <c r="C16" s="198"/>
      <c r="D16" s="20" t="s">
        <v>72</v>
      </c>
      <c r="E16" s="24">
        <f t="shared" si="1"/>
        <v>0</v>
      </c>
      <c r="F16" s="24">
        <f t="shared" si="1"/>
        <v>0</v>
      </c>
      <c r="G16" s="24">
        <f t="shared" si="1"/>
        <v>0</v>
      </c>
    </row>
    <row r="17" spans="1:7" ht="22.5" customHeight="1">
      <c r="A17" s="192"/>
      <c r="B17" s="195"/>
      <c r="C17" s="198"/>
      <c r="D17" s="19" t="s">
        <v>73</v>
      </c>
      <c r="E17" s="24">
        <f>E29+E41+E53+E65+E77</f>
        <v>0</v>
      </c>
      <c r="F17" s="25"/>
      <c r="G17" s="25"/>
    </row>
    <row r="18" spans="1:7" ht="22.5">
      <c r="A18" s="192"/>
      <c r="B18" s="195"/>
      <c r="C18" s="198"/>
      <c r="D18" s="19" t="s">
        <v>74</v>
      </c>
      <c r="E18" s="24">
        <f>E30+E42+E54+E66+E78</f>
        <v>0</v>
      </c>
      <c r="F18" s="24">
        <f>F30+F42+F54+F66+F78</f>
        <v>0</v>
      </c>
      <c r="G18" s="24">
        <f>G30+G42+G54+G66+G78</f>
        <v>0</v>
      </c>
    </row>
    <row r="19" spans="1:7" ht="15">
      <c r="A19" s="193"/>
      <c r="B19" s="196"/>
      <c r="C19" s="199"/>
      <c r="D19" s="19" t="s">
        <v>13</v>
      </c>
      <c r="E19" s="24">
        <f>E31+E43+E55+E67+E79</f>
        <v>88100.8</v>
      </c>
      <c r="F19" s="24">
        <f>F31+F43+F55+F67+F79</f>
        <v>88100.8</v>
      </c>
      <c r="G19" s="24">
        <f>G31+G43+G55+G67+G79</f>
        <v>100</v>
      </c>
    </row>
    <row r="20" spans="1:7" ht="15">
      <c r="A20" s="191" t="s">
        <v>48</v>
      </c>
      <c r="B20" s="194"/>
      <c r="C20" s="197" t="s">
        <v>80</v>
      </c>
      <c r="D20" s="18" t="s">
        <v>18</v>
      </c>
      <c r="E20" s="23">
        <f>E21+E29+E30+E31</f>
        <v>0</v>
      </c>
      <c r="F20" s="23">
        <f>F21+F29+F30+F31</f>
        <v>0</v>
      </c>
      <c r="G20" s="23">
        <f>G21+G29+G30+G31</f>
        <v>0</v>
      </c>
    </row>
    <row r="21" spans="1:7" ht="15">
      <c r="A21" s="192"/>
      <c r="B21" s="195"/>
      <c r="C21" s="198"/>
      <c r="D21" s="19" t="s">
        <v>50</v>
      </c>
      <c r="E21" s="24">
        <f>SUM(E22:E28)</f>
        <v>0</v>
      </c>
      <c r="F21" s="24">
        <f>SUM(F22:F28)</f>
        <v>0</v>
      </c>
      <c r="G21" s="24">
        <f>SUM(G22:G28)</f>
        <v>0</v>
      </c>
    </row>
    <row r="22" spans="1:7" ht="15">
      <c r="A22" s="192"/>
      <c r="B22" s="195"/>
      <c r="C22" s="198"/>
      <c r="D22" s="20" t="s">
        <v>25</v>
      </c>
      <c r="E22" s="24">
        <v>0</v>
      </c>
      <c r="F22" s="25">
        <v>0</v>
      </c>
      <c r="G22" s="25">
        <v>0</v>
      </c>
    </row>
    <row r="23" spans="1:7" ht="15">
      <c r="A23" s="192"/>
      <c r="B23" s="195"/>
      <c r="C23" s="198"/>
      <c r="D23" s="20" t="s">
        <v>28</v>
      </c>
      <c r="E23" s="24">
        <v>0</v>
      </c>
      <c r="F23" s="16">
        <v>0</v>
      </c>
      <c r="G23" s="16">
        <v>0</v>
      </c>
    </row>
    <row r="24" spans="1:7" ht="15">
      <c r="A24" s="192"/>
      <c r="B24" s="195"/>
      <c r="C24" s="198"/>
      <c r="D24" s="20" t="s">
        <v>26</v>
      </c>
      <c r="E24" s="24">
        <v>0</v>
      </c>
      <c r="F24" s="25">
        <v>0</v>
      </c>
      <c r="G24" s="25">
        <v>0</v>
      </c>
    </row>
    <row r="25" spans="1:7" ht="15">
      <c r="A25" s="192"/>
      <c r="B25" s="195"/>
      <c r="C25" s="198"/>
      <c r="D25" s="20" t="s">
        <v>24</v>
      </c>
      <c r="E25" s="24">
        <v>0</v>
      </c>
      <c r="F25" s="25">
        <v>0</v>
      </c>
      <c r="G25" s="25">
        <v>0</v>
      </c>
    </row>
    <row r="26" spans="1:7" ht="22.5">
      <c r="A26" s="192"/>
      <c r="B26" s="195"/>
      <c r="C26" s="198"/>
      <c r="D26" s="20" t="s">
        <v>70</v>
      </c>
      <c r="E26" s="24">
        <v>0</v>
      </c>
      <c r="F26" s="25">
        <v>0</v>
      </c>
      <c r="G26" s="25">
        <v>0</v>
      </c>
    </row>
    <row r="27" spans="1:7" ht="15">
      <c r="A27" s="192"/>
      <c r="B27" s="195"/>
      <c r="C27" s="198"/>
      <c r="D27" s="20" t="s">
        <v>71</v>
      </c>
      <c r="E27" s="24">
        <v>0</v>
      </c>
      <c r="F27" s="25">
        <v>0</v>
      </c>
      <c r="G27" s="25">
        <v>0</v>
      </c>
    </row>
    <row r="28" spans="1:7" ht="22.5">
      <c r="A28" s="192"/>
      <c r="B28" s="195"/>
      <c r="C28" s="198"/>
      <c r="D28" s="20" t="s">
        <v>72</v>
      </c>
      <c r="E28" s="24">
        <v>0</v>
      </c>
      <c r="F28" s="25">
        <v>0</v>
      </c>
      <c r="G28" s="25">
        <v>0</v>
      </c>
    </row>
    <row r="29" spans="1:7" ht="22.5">
      <c r="A29" s="192"/>
      <c r="B29" s="195"/>
      <c r="C29" s="198"/>
      <c r="D29" s="19" t="s">
        <v>73</v>
      </c>
      <c r="E29" s="24">
        <v>0</v>
      </c>
      <c r="F29" s="25">
        <v>0</v>
      </c>
      <c r="G29" s="25">
        <v>0</v>
      </c>
    </row>
    <row r="30" spans="1:7" ht="22.5">
      <c r="A30" s="192"/>
      <c r="B30" s="195"/>
      <c r="C30" s="198"/>
      <c r="D30" s="19" t="s">
        <v>74</v>
      </c>
      <c r="E30" s="24">
        <v>0</v>
      </c>
      <c r="F30" s="25">
        <v>0</v>
      </c>
      <c r="G30" s="25">
        <v>0</v>
      </c>
    </row>
    <row r="31" spans="1:7" ht="15">
      <c r="A31" s="193"/>
      <c r="B31" s="196"/>
      <c r="C31" s="199"/>
      <c r="D31" s="19" t="s">
        <v>13</v>
      </c>
      <c r="E31" s="24">
        <v>0</v>
      </c>
      <c r="F31" s="25">
        <v>0</v>
      </c>
      <c r="G31" s="25">
        <v>0</v>
      </c>
    </row>
    <row r="32" spans="1:7" ht="15" customHeight="1">
      <c r="A32" s="200" t="s">
        <v>48</v>
      </c>
      <c r="B32" s="185"/>
      <c r="C32" s="188" t="s">
        <v>96</v>
      </c>
      <c r="D32" s="115" t="s">
        <v>18</v>
      </c>
      <c r="E32" s="116">
        <f>E33+E41+E42+E43</f>
        <v>436.1</v>
      </c>
      <c r="F32" s="116">
        <f>F33+F41+F42+F43</f>
        <v>645.1</v>
      </c>
      <c r="G32" s="117">
        <f>F32/E32*100</f>
        <v>147.92478789268517</v>
      </c>
    </row>
    <row r="33" spans="1:7" ht="15">
      <c r="A33" s="201"/>
      <c r="B33" s="186"/>
      <c r="C33" s="189"/>
      <c r="D33" s="118" t="s">
        <v>50</v>
      </c>
      <c r="E33" s="117">
        <f>SUM(E34:E40)</f>
        <v>436.1</v>
      </c>
      <c r="F33" s="117">
        <f>SUM(F34:F40)</f>
        <v>645.1</v>
      </c>
      <c r="G33" s="117">
        <f>F33/E33*100</f>
        <v>147.92478789268517</v>
      </c>
    </row>
    <row r="34" spans="1:7" ht="15">
      <c r="A34" s="201"/>
      <c r="B34" s="186"/>
      <c r="C34" s="189"/>
      <c r="D34" s="119" t="s">
        <v>25</v>
      </c>
      <c r="E34" s="117"/>
      <c r="F34" s="120"/>
      <c r="G34" s="120"/>
    </row>
    <row r="35" spans="1:7" ht="15">
      <c r="A35" s="201"/>
      <c r="B35" s="186"/>
      <c r="C35" s="189"/>
      <c r="D35" s="119" t="s">
        <v>28</v>
      </c>
      <c r="E35" s="117">
        <v>338</v>
      </c>
      <c r="F35" s="121">
        <v>547</v>
      </c>
      <c r="G35" s="117">
        <f>F35/E35*100</f>
        <v>161.8343195266272</v>
      </c>
    </row>
    <row r="36" spans="1:7" ht="15">
      <c r="A36" s="201"/>
      <c r="B36" s="186"/>
      <c r="C36" s="189"/>
      <c r="D36" s="119" t="s">
        <v>26</v>
      </c>
      <c r="E36" s="117"/>
      <c r="F36" s="120"/>
      <c r="G36" s="120"/>
    </row>
    <row r="37" spans="1:7" ht="15">
      <c r="A37" s="201"/>
      <c r="B37" s="186"/>
      <c r="C37" s="189"/>
      <c r="D37" s="119" t="s">
        <v>24</v>
      </c>
      <c r="E37" s="117">
        <v>98.1</v>
      </c>
      <c r="F37" s="120">
        <v>98.1</v>
      </c>
      <c r="G37" s="117">
        <f>F37/E37*100</f>
        <v>100</v>
      </c>
    </row>
    <row r="38" spans="1:7" ht="22.5">
      <c r="A38" s="201"/>
      <c r="B38" s="186"/>
      <c r="C38" s="189"/>
      <c r="D38" s="119" t="s">
        <v>70</v>
      </c>
      <c r="E38" s="117"/>
      <c r="F38" s="120"/>
      <c r="G38" s="120"/>
    </row>
    <row r="39" spans="1:7" ht="15">
      <c r="A39" s="201"/>
      <c r="B39" s="186"/>
      <c r="C39" s="189"/>
      <c r="D39" s="119" t="s">
        <v>71</v>
      </c>
      <c r="E39" s="117"/>
      <c r="F39" s="120"/>
      <c r="G39" s="120"/>
    </row>
    <row r="40" spans="1:7" ht="22.5">
      <c r="A40" s="201"/>
      <c r="B40" s="186"/>
      <c r="C40" s="189"/>
      <c r="D40" s="119" t="s">
        <v>72</v>
      </c>
      <c r="E40" s="117"/>
      <c r="F40" s="120"/>
      <c r="G40" s="120"/>
    </row>
    <row r="41" spans="1:7" ht="22.5">
      <c r="A41" s="201"/>
      <c r="B41" s="186"/>
      <c r="C41" s="189"/>
      <c r="D41" s="118" t="s">
        <v>73</v>
      </c>
      <c r="E41" s="117"/>
      <c r="F41" s="120"/>
      <c r="G41" s="120"/>
    </row>
    <row r="42" spans="1:7" ht="22.5">
      <c r="A42" s="201"/>
      <c r="B42" s="186"/>
      <c r="C42" s="189"/>
      <c r="D42" s="118" t="s">
        <v>74</v>
      </c>
      <c r="E42" s="117"/>
      <c r="F42" s="120"/>
      <c r="G42" s="120"/>
    </row>
    <row r="43" spans="1:7" ht="15">
      <c r="A43" s="202"/>
      <c r="B43" s="187"/>
      <c r="C43" s="190"/>
      <c r="D43" s="118" t="s">
        <v>13</v>
      </c>
      <c r="E43" s="117"/>
      <c r="F43" s="120"/>
      <c r="G43" s="120"/>
    </row>
    <row r="44" spans="1:7" ht="15" customHeight="1">
      <c r="A44" s="200" t="s">
        <v>48</v>
      </c>
      <c r="B44" s="185"/>
      <c r="C44" s="188" t="s">
        <v>102</v>
      </c>
      <c r="D44" s="115" t="s">
        <v>18</v>
      </c>
      <c r="E44" s="116">
        <f>E45+E53+E54+E55</f>
        <v>2822</v>
      </c>
      <c r="F44" s="116">
        <f>F45+F53+F54+F55</f>
        <v>8683.7</v>
      </c>
      <c r="G44" s="116">
        <f>G45+G53+G54+G55</f>
        <v>307.71438695960313</v>
      </c>
    </row>
    <row r="45" spans="1:7" ht="15">
      <c r="A45" s="201"/>
      <c r="B45" s="186"/>
      <c r="C45" s="189"/>
      <c r="D45" s="118" t="s">
        <v>50</v>
      </c>
      <c r="E45" s="117">
        <f>SUM(E46:E52)</f>
        <v>2822</v>
      </c>
      <c r="F45" s="117">
        <f>SUM(F46:F52)</f>
        <v>8683.7</v>
      </c>
      <c r="G45" s="117">
        <f>F45/E45*100</f>
        <v>307.71438695960313</v>
      </c>
    </row>
    <row r="46" spans="1:7" ht="15">
      <c r="A46" s="201"/>
      <c r="B46" s="186"/>
      <c r="C46" s="189"/>
      <c r="D46" s="119" t="s">
        <v>25</v>
      </c>
      <c r="E46" s="117"/>
      <c r="F46" s="120"/>
      <c r="G46" s="120"/>
    </row>
    <row r="47" spans="1:7" ht="15">
      <c r="A47" s="201"/>
      <c r="B47" s="186"/>
      <c r="C47" s="189"/>
      <c r="D47" s="119" t="s">
        <v>28</v>
      </c>
      <c r="E47" s="117">
        <v>1022</v>
      </c>
      <c r="F47" s="121">
        <v>912.7</v>
      </c>
      <c r="G47" s="117">
        <f>F47/E47*100</f>
        <v>89.30528375733856</v>
      </c>
    </row>
    <row r="48" spans="1:7" ht="15">
      <c r="A48" s="201"/>
      <c r="B48" s="186"/>
      <c r="C48" s="189"/>
      <c r="D48" s="119" t="s">
        <v>26</v>
      </c>
      <c r="E48" s="117">
        <v>1800</v>
      </c>
      <c r="F48" s="120">
        <v>1800</v>
      </c>
      <c r="G48" s="117">
        <f>F48/E48*100</f>
        <v>100</v>
      </c>
    </row>
    <row r="49" spans="1:7" ht="15">
      <c r="A49" s="201"/>
      <c r="B49" s="186"/>
      <c r="C49" s="189"/>
      <c r="D49" s="119" t="s">
        <v>24</v>
      </c>
      <c r="E49" s="117"/>
      <c r="F49" s="120"/>
      <c r="G49" s="117"/>
    </row>
    <row r="50" spans="1:7" ht="22.5">
      <c r="A50" s="201"/>
      <c r="B50" s="186"/>
      <c r="C50" s="189"/>
      <c r="D50" s="119" t="s">
        <v>70</v>
      </c>
      <c r="E50" s="117">
        <v>0</v>
      </c>
      <c r="F50" s="120">
        <v>5971</v>
      </c>
      <c r="G50" s="120"/>
    </row>
    <row r="51" spans="1:7" ht="15">
      <c r="A51" s="201"/>
      <c r="B51" s="186"/>
      <c r="C51" s="189"/>
      <c r="D51" s="119" t="s">
        <v>71</v>
      </c>
      <c r="E51" s="117"/>
      <c r="F51" s="120"/>
      <c r="G51" s="120"/>
    </row>
    <row r="52" spans="1:7" ht="22.5">
      <c r="A52" s="201"/>
      <c r="B52" s="186"/>
      <c r="C52" s="189"/>
      <c r="D52" s="119" t="s">
        <v>72</v>
      </c>
      <c r="E52" s="117"/>
      <c r="F52" s="120"/>
      <c r="G52" s="120"/>
    </row>
    <row r="53" spans="1:7" ht="22.5">
      <c r="A53" s="201"/>
      <c r="B53" s="186"/>
      <c r="C53" s="189"/>
      <c r="D53" s="118" t="s">
        <v>73</v>
      </c>
      <c r="E53" s="117"/>
      <c r="F53" s="120"/>
      <c r="G53" s="120"/>
    </row>
    <row r="54" spans="1:7" ht="22.5">
      <c r="A54" s="201"/>
      <c r="B54" s="186"/>
      <c r="C54" s="189"/>
      <c r="D54" s="118" t="s">
        <v>74</v>
      </c>
      <c r="E54" s="117"/>
      <c r="F54" s="120"/>
      <c r="G54" s="120"/>
    </row>
    <row r="55" spans="1:7" ht="15">
      <c r="A55" s="202"/>
      <c r="B55" s="187"/>
      <c r="C55" s="190"/>
      <c r="D55" s="118" t="s">
        <v>13</v>
      </c>
      <c r="E55" s="117"/>
      <c r="F55" s="120"/>
      <c r="G55" s="120"/>
    </row>
    <row r="56" spans="1:7" ht="15" customHeight="1">
      <c r="A56" s="200" t="s">
        <v>48</v>
      </c>
      <c r="B56" s="185"/>
      <c r="C56" s="188" t="s">
        <v>165</v>
      </c>
      <c r="D56" s="115" t="s">
        <v>18</v>
      </c>
      <c r="E56" s="116">
        <f>E57+E65+E66+E67</f>
        <v>176</v>
      </c>
      <c r="F56" s="116">
        <f>F57+F65+F66+F67</f>
        <v>95.2</v>
      </c>
      <c r="G56" s="116">
        <f>G57+G65+G66+G67</f>
        <v>54.090909090909086</v>
      </c>
    </row>
    <row r="57" spans="1:7" ht="15">
      <c r="A57" s="201"/>
      <c r="B57" s="186"/>
      <c r="C57" s="189"/>
      <c r="D57" s="118" t="s">
        <v>50</v>
      </c>
      <c r="E57" s="117">
        <f>SUM(E58:E64)</f>
        <v>176</v>
      </c>
      <c r="F57" s="117">
        <f>SUM(F58:F64)</f>
        <v>95.2</v>
      </c>
      <c r="G57" s="117">
        <f>F57/E57*100</f>
        <v>54.090909090909086</v>
      </c>
    </row>
    <row r="58" spans="1:7" ht="15">
      <c r="A58" s="201"/>
      <c r="B58" s="186"/>
      <c r="C58" s="189"/>
      <c r="D58" s="119" t="s">
        <v>25</v>
      </c>
      <c r="E58" s="117"/>
      <c r="F58" s="120"/>
      <c r="G58" s="120"/>
    </row>
    <row r="59" spans="1:7" ht="15">
      <c r="A59" s="201"/>
      <c r="B59" s="186"/>
      <c r="C59" s="189"/>
      <c r="D59" s="119" t="s">
        <v>28</v>
      </c>
      <c r="E59" s="117">
        <v>80</v>
      </c>
      <c r="F59" s="121">
        <v>0</v>
      </c>
      <c r="G59" s="121">
        <v>0</v>
      </c>
    </row>
    <row r="60" spans="1:7" ht="15">
      <c r="A60" s="201"/>
      <c r="B60" s="186"/>
      <c r="C60" s="189"/>
      <c r="D60" s="119" t="s">
        <v>26</v>
      </c>
      <c r="E60" s="117"/>
      <c r="F60" s="120"/>
      <c r="G60" s="120"/>
    </row>
    <row r="61" spans="1:7" ht="15">
      <c r="A61" s="201"/>
      <c r="B61" s="186"/>
      <c r="C61" s="189"/>
      <c r="D61" s="119" t="s">
        <v>24</v>
      </c>
      <c r="E61" s="117">
        <v>96</v>
      </c>
      <c r="F61" s="120">
        <v>95.2</v>
      </c>
      <c r="G61" s="117">
        <f>F61/E61*100</f>
        <v>99.16666666666667</v>
      </c>
    </row>
    <row r="62" spans="1:7" ht="22.5">
      <c r="A62" s="201"/>
      <c r="B62" s="186"/>
      <c r="C62" s="189"/>
      <c r="D62" s="119" t="s">
        <v>70</v>
      </c>
      <c r="E62" s="117"/>
      <c r="F62" s="120"/>
      <c r="G62" s="120"/>
    </row>
    <row r="63" spans="1:7" ht="15">
      <c r="A63" s="201"/>
      <c r="B63" s="186"/>
      <c r="C63" s="189"/>
      <c r="D63" s="119" t="s">
        <v>71</v>
      </c>
      <c r="E63" s="117"/>
      <c r="F63" s="120"/>
      <c r="G63" s="120"/>
    </row>
    <row r="64" spans="1:7" ht="22.5">
      <c r="A64" s="201"/>
      <c r="B64" s="186"/>
      <c r="C64" s="189"/>
      <c r="D64" s="119" t="s">
        <v>72</v>
      </c>
      <c r="E64" s="117"/>
      <c r="F64" s="120"/>
      <c r="G64" s="120"/>
    </row>
    <row r="65" spans="1:7" ht="22.5">
      <c r="A65" s="201"/>
      <c r="B65" s="186"/>
      <c r="C65" s="189"/>
      <c r="D65" s="118" t="s">
        <v>73</v>
      </c>
      <c r="E65" s="117"/>
      <c r="F65" s="120"/>
      <c r="G65" s="120"/>
    </row>
    <row r="66" spans="1:7" ht="22.5">
      <c r="A66" s="201"/>
      <c r="B66" s="186"/>
      <c r="C66" s="189"/>
      <c r="D66" s="118" t="s">
        <v>74</v>
      </c>
      <c r="E66" s="117"/>
      <c r="F66" s="120"/>
      <c r="G66" s="120"/>
    </row>
    <row r="67" spans="1:7" ht="15">
      <c r="A67" s="202"/>
      <c r="B67" s="187"/>
      <c r="C67" s="190"/>
      <c r="D67" s="118" t="s">
        <v>13</v>
      </c>
      <c r="E67" s="117"/>
      <c r="F67" s="120"/>
      <c r="G67" s="120"/>
    </row>
    <row r="68" spans="1:7" ht="15">
      <c r="A68" s="200" t="s">
        <v>48</v>
      </c>
      <c r="B68" s="185"/>
      <c r="C68" s="188" t="s">
        <v>120</v>
      </c>
      <c r="D68" s="115" t="s">
        <v>18</v>
      </c>
      <c r="E68" s="122">
        <v>162597.9</v>
      </c>
      <c r="F68" s="122">
        <v>151583.3</v>
      </c>
      <c r="G68" s="122">
        <v>93.2</v>
      </c>
    </row>
    <row r="69" spans="1:7" ht="15">
      <c r="A69" s="201"/>
      <c r="B69" s="186"/>
      <c r="C69" s="189"/>
      <c r="D69" s="118" t="s">
        <v>50</v>
      </c>
      <c r="E69" s="123">
        <f>SUM(E70:E76)</f>
        <v>74497.1</v>
      </c>
      <c r="F69" s="123">
        <f>SUM(F70:F76)</f>
        <v>63482.4</v>
      </c>
      <c r="G69" s="123">
        <f>F69/E69*100</f>
        <v>85.21459224587265</v>
      </c>
    </row>
    <row r="70" spans="1:7" ht="15">
      <c r="A70" s="201"/>
      <c r="B70" s="186"/>
      <c r="C70" s="189"/>
      <c r="D70" s="119" t="s">
        <v>25</v>
      </c>
      <c r="E70" s="123"/>
      <c r="F70" s="124"/>
      <c r="G70" s="124"/>
    </row>
    <row r="71" spans="1:7" ht="15">
      <c r="A71" s="201"/>
      <c r="B71" s="186"/>
      <c r="C71" s="189"/>
      <c r="D71" s="119" t="s">
        <v>28</v>
      </c>
      <c r="E71" s="125">
        <v>18688</v>
      </c>
      <c r="F71" s="126">
        <v>18559.6</v>
      </c>
      <c r="G71" s="123">
        <f>F71/E71*100</f>
        <v>99.31292808219177</v>
      </c>
    </row>
    <row r="72" spans="1:7" ht="15">
      <c r="A72" s="201"/>
      <c r="B72" s="186"/>
      <c r="C72" s="189"/>
      <c r="D72" s="119" t="s">
        <v>26</v>
      </c>
      <c r="E72" s="123">
        <v>55809.1</v>
      </c>
      <c r="F72" s="124">
        <v>44922.8</v>
      </c>
      <c r="G72" s="123">
        <f>F72/E72*100</f>
        <v>80.49368292984478</v>
      </c>
    </row>
    <row r="73" spans="1:7" ht="15">
      <c r="A73" s="201"/>
      <c r="B73" s="186"/>
      <c r="C73" s="189"/>
      <c r="D73" s="119" t="s">
        <v>24</v>
      </c>
      <c r="E73" s="117"/>
      <c r="F73" s="120"/>
      <c r="G73" s="120"/>
    </row>
    <row r="74" spans="1:7" ht="22.5">
      <c r="A74" s="201"/>
      <c r="B74" s="186"/>
      <c r="C74" s="189"/>
      <c r="D74" s="119" t="s">
        <v>70</v>
      </c>
      <c r="E74" s="117"/>
      <c r="F74" s="120"/>
      <c r="G74" s="120"/>
    </row>
    <row r="75" spans="1:7" ht="15">
      <c r="A75" s="201"/>
      <c r="B75" s="186"/>
      <c r="C75" s="189"/>
      <c r="D75" s="119" t="s">
        <v>71</v>
      </c>
      <c r="E75" s="117"/>
      <c r="F75" s="120"/>
      <c r="G75" s="120"/>
    </row>
    <row r="76" spans="1:7" ht="22.5">
      <c r="A76" s="201"/>
      <c r="B76" s="186"/>
      <c r="C76" s="189"/>
      <c r="D76" s="119" t="s">
        <v>72</v>
      </c>
      <c r="E76" s="117"/>
      <c r="F76" s="120"/>
      <c r="G76" s="120"/>
    </row>
    <row r="77" spans="1:7" ht="22.5">
      <c r="A77" s="201"/>
      <c r="B77" s="186"/>
      <c r="C77" s="189"/>
      <c r="D77" s="118" t="s">
        <v>73</v>
      </c>
      <c r="E77" s="117"/>
      <c r="F77" s="120"/>
      <c r="G77" s="120"/>
    </row>
    <row r="78" spans="1:7" ht="22.5">
      <c r="A78" s="201"/>
      <c r="B78" s="186"/>
      <c r="C78" s="189"/>
      <c r="D78" s="118" t="s">
        <v>74</v>
      </c>
      <c r="E78" s="117"/>
      <c r="F78" s="120"/>
      <c r="G78" s="117"/>
    </row>
    <row r="79" spans="1:7" ht="15">
      <c r="A79" s="202"/>
      <c r="B79" s="187"/>
      <c r="C79" s="190"/>
      <c r="D79" s="118" t="s">
        <v>323</v>
      </c>
      <c r="E79" s="117">
        <v>88100.8</v>
      </c>
      <c r="F79" s="120">
        <v>88100.8</v>
      </c>
      <c r="G79" s="123">
        <f>F79/E79*100</f>
        <v>100</v>
      </c>
    </row>
  </sheetData>
  <sheetProtection/>
  <mergeCells count="26">
    <mergeCell ref="A32:A43"/>
    <mergeCell ref="B32:B43"/>
    <mergeCell ref="C32:C43"/>
    <mergeCell ref="A68:A79"/>
    <mergeCell ref="B68:B79"/>
    <mergeCell ref="C68:C79"/>
    <mergeCell ref="A44:A55"/>
    <mergeCell ref="B44:B55"/>
    <mergeCell ref="C44:C55"/>
    <mergeCell ref="A56:A67"/>
    <mergeCell ref="A8:A19"/>
    <mergeCell ref="B8:B19"/>
    <mergeCell ref="C8:C19"/>
    <mergeCell ref="A20:A31"/>
    <mergeCell ref="B20:B31"/>
    <mergeCell ref="C20:C31"/>
    <mergeCell ref="B56:B67"/>
    <mergeCell ref="C56:C67"/>
    <mergeCell ref="F5:F7"/>
    <mergeCell ref="G5:G7"/>
    <mergeCell ref="A2:G2"/>
    <mergeCell ref="A3:G3"/>
    <mergeCell ref="E5:E7"/>
    <mergeCell ref="D5:D7"/>
    <mergeCell ref="C5:C7"/>
    <mergeCell ref="A5:B6"/>
  </mergeCells>
  <printOptions/>
  <pageMargins left="0.5905511811023623" right="0.5905511811023623" top="0.5905511811023623" bottom="0.7874015748031497" header="0.31496062992125984" footer="0.31496062992125984"/>
  <pageSetup fitToHeight="0" fitToWidth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zoomScalePageLayoutView="0" workbookViewId="0" topLeftCell="A1">
      <selection activeCell="A3" sqref="A3:E3"/>
    </sheetView>
  </sheetViews>
  <sheetFormatPr defaultColWidth="9.140625" defaultRowHeight="15"/>
  <cols>
    <col min="1" max="1" width="4.421875" style="0" customWidth="1"/>
    <col min="2" max="2" width="31.421875" style="0" customWidth="1"/>
    <col min="3" max="3" width="18.00390625" style="0" customWidth="1"/>
    <col min="4" max="4" width="18.140625" style="0" customWidth="1"/>
    <col min="5" max="5" width="45.421875" style="0" customWidth="1"/>
  </cols>
  <sheetData>
    <row r="1" spans="1:5" ht="15">
      <c r="A1" s="35"/>
      <c r="B1" s="35"/>
      <c r="C1" s="35"/>
      <c r="D1" s="35"/>
      <c r="E1" s="36" t="s">
        <v>75</v>
      </c>
    </row>
    <row r="2" spans="1:5" ht="27" customHeight="1">
      <c r="A2" s="161" t="s">
        <v>324</v>
      </c>
      <c r="B2" s="161"/>
      <c r="C2" s="161"/>
      <c r="D2" s="161"/>
      <c r="E2" s="161"/>
    </row>
    <row r="3" spans="1:7" ht="42.75" customHeight="1">
      <c r="A3" s="146" t="s">
        <v>133</v>
      </c>
      <c r="B3" s="203"/>
      <c r="C3" s="203"/>
      <c r="D3" s="203"/>
      <c r="E3" s="203"/>
      <c r="F3" s="32"/>
      <c r="G3" s="32"/>
    </row>
    <row r="4" spans="1:5" ht="15">
      <c r="A4" s="35"/>
      <c r="B4" s="35"/>
      <c r="C4" s="35"/>
      <c r="D4" s="35"/>
      <c r="E4" s="35"/>
    </row>
    <row r="5" spans="1:5" s="40" customFormat="1" ht="22.5">
      <c r="A5" s="41" t="s">
        <v>0</v>
      </c>
      <c r="B5" s="39" t="s">
        <v>76</v>
      </c>
      <c r="C5" s="39" t="s">
        <v>77</v>
      </c>
      <c r="D5" s="39" t="s">
        <v>78</v>
      </c>
      <c r="E5" s="39" t="s">
        <v>79</v>
      </c>
    </row>
    <row r="6" spans="1:5" s="40" customFormat="1" ht="34.5">
      <c r="A6" s="80">
        <v>1</v>
      </c>
      <c r="B6" s="79" t="s">
        <v>292</v>
      </c>
      <c r="C6" s="10" t="s">
        <v>295</v>
      </c>
      <c r="D6" s="10">
        <v>72</v>
      </c>
      <c r="E6" s="79" t="s">
        <v>296</v>
      </c>
    </row>
    <row r="7" spans="1:5" ht="45.75">
      <c r="A7" s="38">
        <v>2</v>
      </c>
      <c r="B7" s="79" t="s">
        <v>292</v>
      </c>
      <c r="C7" s="10" t="s">
        <v>293</v>
      </c>
      <c r="D7" s="10">
        <v>345</v>
      </c>
      <c r="E7" s="79" t="s">
        <v>294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SheetLayoutView="100" workbookViewId="0" topLeftCell="A1">
      <selection activeCell="J7" sqref="J7"/>
    </sheetView>
  </sheetViews>
  <sheetFormatPr defaultColWidth="9.140625" defaultRowHeight="15"/>
  <cols>
    <col min="1" max="1" width="4.421875" style="0" customWidth="1"/>
    <col min="2" max="2" width="8.7109375" style="0" customWidth="1"/>
    <col min="3" max="3" width="21.00390625" style="0" customWidth="1"/>
    <col min="4" max="4" width="19.00390625" style="0" customWidth="1"/>
    <col min="5" max="5" width="17.57421875" style="0" customWidth="1"/>
    <col min="6" max="6" width="17.00390625" style="0" customWidth="1"/>
    <col min="7" max="7" width="17.7109375" style="0" customWidth="1"/>
    <col min="8" max="9" width="17.421875" style="0" customWidth="1"/>
    <col min="10" max="10" width="21.140625" style="0" customWidth="1"/>
  </cols>
  <sheetData>
    <row r="1" spans="1:10" ht="15">
      <c r="A1" s="130"/>
      <c r="B1" s="130"/>
      <c r="C1" s="130"/>
      <c r="D1" s="130"/>
      <c r="E1" s="131"/>
      <c r="J1" s="132" t="s">
        <v>325</v>
      </c>
    </row>
    <row r="2" spans="1:10" ht="27" customHeight="1">
      <c r="A2" s="209" t="s">
        <v>326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23.25" customHeight="1">
      <c r="A3" s="211" t="s">
        <v>341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7" ht="15">
      <c r="A4" s="133"/>
      <c r="B4" s="134"/>
      <c r="C4" s="134"/>
      <c r="D4" s="134"/>
      <c r="E4" s="134"/>
      <c r="F4" s="135"/>
      <c r="G4" s="135"/>
    </row>
    <row r="5" spans="1:10" s="129" customFormat="1" ht="54">
      <c r="A5" s="204" t="s">
        <v>14</v>
      </c>
      <c r="B5" s="205"/>
      <c r="C5" s="206" t="s">
        <v>327</v>
      </c>
      <c r="D5" s="206" t="s">
        <v>328</v>
      </c>
      <c r="E5" s="206" t="s">
        <v>329</v>
      </c>
      <c r="F5" s="136" t="s">
        <v>330</v>
      </c>
      <c r="G5" s="136" t="s">
        <v>331</v>
      </c>
      <c r="H5" s="136" t="s">
        <v>332</v>
      </c>
      <c r="I5" s="136" t="s">
        <v>333</v>
      </c>
      <c r="J5" s="136" t="s">
        <v>334</v>
      </c>
    </row>
    <row r="6" spans="1:10" s="129" customFormat="1" ht="15">
      <c r="A6" s="136" t="s">
        <v>21</v>
      </c>
      <c r="B6" s="136" t="s">
        <v>15</v>
      </c>
      <c r="C6" s="207"/>
      <c r="D6" s="208"/>
      <c r="E6" s="207"/>
      <c r="F6" s="137" t="s">
        <v>335</v>
      </c>
      <c r="G6" s="137" t="s">
        <v>336</v>
      </c>
      <c r="H6" s="137" t="s">
        <v>337</v>
      </c>
      <c r="I6" s="137" t="s">
        <v>338</v>
      </c>
      <c r="J6" s="137" t="s">
        <v>339</v>
      </c>
    </row>
    <row r="7" spans="1:10" ht="87" customHeight="1">
      <c r="A7" s="138">
        <v>8</v>
      </c>
      <c r="B7" s="138"/>
      <c r="C7" s="139" t="s">
        <v>134</v>
      </c>
      <c r="D7" s="139" t="s">
        <v>340</v>
      </c>
      <c r="E7" s="139" t="s">
        <v>168</v>
      </c>
      <c r="F7" s="140">
        <f>G7*J7</f>
        <v>0.8456689038031319</v>
      </c>
      <c r="G7" s="138">
        <f>(G8+G9+G10+G11+G12)/5</f>
        <v>0.8059999999999998</v>
      </c>
      <c r="H7" s="138">
        <f>(H8+H9+H10+H11+H12)/5</f>
        <v>0.938</v>
      </c>
      <c r="I7" s="138">
        <f>(I8+I9+I10+I11+I12)/5</f>
        <v>0.8939999999999999</v>
      </c>
      <c r="J7" s="140">
        <f aca="true" t="shared" si="0" ref="J7:J12">H7/I7</f>
        <v>1.0492170022371365</v>
      </c>
    </row>
    <row r="8" spans="1:10" ht="67.5">
      <c r="A8" s="139">
        <v>8</v>
      </c>
      <c r="B8" s="139">
        <v>1</v>
      </c>
      <c r="C8" s="139" t="s">
        <v>80</v>
      </c>
      <c r="D8" s="139" t="s">
        <v>340</v>
      </c>
      <c r="E8" s="139" t="s">
        <v>168</v>
      </c>
      <c r="F8" s="140">
        <f>G8*J8</f>
        <v>0.71</v>
      </c>
      <c r="G8" s="139">
        <v>0.71</v>
      </c>
      <c r="H8" s="139">
        <v>1</v>
      </c>
      <c r="I8" s="139">
        <v>1</v>
      </c>
      <c r="J8" s="140">
        <f t="shared" si="0"/>
        <v>1</v>
      </c>
    </row>
    <row r="9" spans="1:10" ht="67.5">
      <c r="A9" s="139">
        <v>8</v>
      </c>
      <c r="B9" s="139">
        <v>2</v>
      </c>
      <c r="C9" s="139" t="s">
        <v>96</v>
      </c>
      <c r="D9" s="139" t="s">
        <v>340</v>
      </c>
      <c r="E9" s="139" t="s">
        <v>168</v>
      </c>
      <c r="F9" s="140">
        <f>G9*J9</f>
        <v>0.5</v>
      </c>
      <c r="G9" s="139">
        <v>0.5</v>
      </c>
      <c r="H9" s="139">
        <v>1</v>
      </c>
      <c r="I9" s="139">
        <v>1</v>
      </c>
      <c r="J9" s="140">
        <f t="shared" si="0"/>
        <v>1</v>
      </c>
    </row>
    <row r="10" spans="1:10" ht="67.5">
      <c r="A10" s="139">
        <v>8</v>
      </c>
      <c r="B10" s="139">
        <v>3</v>
      </c>
      <c r="C10" s="139" t="s">
        <v>102</v>
      </c>
      <c r="D10" s="139" t="s">
        <v>340</v>
      </c>
      <c r="E10" s="139" t="s">
        <v>168</v>
      </c>
      <c r="F10" s="140">
        <f>G10*J10</f>
        <v>0.7133999999999999</v>
      </c>
      <c r="G10" s="139">
        <v>0.82</v>
      </c>
      <c r="H10" s="139">
        <v>0.87</v>
      </c>
      <c r="I10" s="139">
        <v>1</v>
      </c>
      <c r="J10" s="140">
        <f t="shared" si="0"/>
        <v>0.87</v>
      </c>
    </row>
    <row r="11" spans="1:10" ht="67.5">
      <c r="A11" s="139">
        <v>8</v>
      </c>
      <c r="B11" s="139">
        <v>4</v>
      </c>
      <c r="C11" s="139" t="s">
        <v>114</v>
      </c>
      <c r="D11" s="139" t="s">
        <v>340</v>
      </c>
      <c r="E11" s="139" t="s">
        <v>168</v>
      </c>
      <c r="F11" s="140">
        <f>G11*J11</f>
        <v>1.5185185185185184</v>
      </c>
      <c r="G11" s="139">
        <v>1</v>
      </c>
      <c r="H11" s="139">
        <v>0.82</v>
      </c>
      <c r="I11" s="139">
        <v>0.54</v>
      </c>
      <c r="J11" s="140">
        <f t="shared" si="0"/>
        <v>1.5185185185185184</v>
      </c>
    </row>
    <row r="12" spans="1:10" ht="67.5">
      <c r="A12" s="139">
        <v>8</v>
      </c>
      <c r="B12" s="139">
        <v>5</v>
      </c>
      <c r="C12" s="139" t="s">
        <v>120</v>
      </c>
      <c r="D12" s="139" t="s">
        <v>340</v>
      </c>
      <c r="E12" s="139" t="s">
        <v>168</v>
      </c>
      <c r="F12" s="140">
        <f>G12*J12</f>
        <v>1.075268817204301</v>
      </c>
      <c r="G12" s="139">
        <v>1</v>
      </c>
      <c r="H12" s="139">
        <v>1</v>
      </c>
      <c r="I12" s="139">
        <v>0.93</v>
      </c>
      <c r="J12" s="140">
        <f t="shared" si="0"/>
        <v>1.075268817204301</v>
      </c>
    </row>
  </sheetData>
  <sheetProtection/>
  <mergeCells count="6">
    <mergeCell ref="A2:J2"/>
    <mergeCell ref="A3:J3"/>
    <mergeCell ref="A5:B5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2016-03-22T06:25:45Z</cp:lastPrinted>
  <dcterms:created xsi:type="dcterms:W3CDTF">2006-09-28T05:33:49Z</dcterms:created>
  <dcterms:modified xsi:type="dcterms:W3CDTF">2016-03-24T05:12:02Z</dcterms:modified>
  <cp:category/>
  <cp:version/>
  <cp:contentType/>
  <cp:contentStatus/>
</cp:coreProperties>
</file>